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\Desktop\2026_컴활2급실기_기본서\03 기본모의고사\"/>
    </mc:Choice>
  </mc:AlternateContent>
  <xr:revisionPtr revIDLastSave="0" documentId="13_ncr:1_{9A976147-89E0-4BEF-909B-4FB065EC18F3}" xr6:coauthVersionLast="47" xr6:coauthVersionMax="47" xr10:uidLastSave="{00000000-0000-0000-0000-000000000000}"/>
  <bookViews>
    <workbookView xWindow="-120" yWindow="-120" windowWidth="24240" windowHeight="13140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C27" i="4"/>
  <c r="C28" i="4"/>
  <c r="C29" i="4"/>
  <c r="C30" i="4"/>
  <c r="C31" i="4"/>
  <c r="C26" i="4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I12" i="4"/>
  <c r="C12" i="4"/>
  <c r="E18" i="5"/>
  <c r="E13" i="5"/>
  <c r="E8" i="5"/>
  <c r="E20" i="5" s="1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9" i="5" s="1"/>
  <c r="F15" i="5"/>
  <c r="F10" i="5"/>
  <c r="F5" i="5"/>
  <c r="F16" i="5"/>
  <c r="F11" i="5"/>
  <c r="F6" i="5"/>
  <c r="F7" i="5" s="1"/>
  <c r="F14" i="5"/>
  <c r="F17" i="5" s="1"/>
  <c r="D9" i="5"/>
  <c r="D4" i="5"/>
  <c r="D15" i="5"/>
  <c r="D10" i="5"/>
  <c r="D5" i="5"/>
  <c r="D16" i="5"/>
  <c r="D11" i="5"/>
  <c r="D6" i="5"/>
  <c r="D14" i="5"/>
  <c r="C13" i="2" l="1"/>
  <c r="D13" i="2"/>
  <c r="B13" i="2"/>
</calcChain>
</file>

<file path=xl/sharedStrings.xml><?xml version="1.0" encoding="utf-8"?>
<sst xmlns="http://schemas.openxmlformats.org/spreadsheetml/2006/main" count="357" uniqueCount="237">
  <si>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</si>
  <si>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</si>
  <si>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</si>
  <si>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</si>
  <si>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</si>
  <si>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</si>
  <si>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</si>
  <si>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</si>
  <si>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</si>
  <si>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</si>
  <si>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</si>
  <si>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</si>
  <si>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</si>
  <si>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</si>
  <si>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</si>
  <si>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</si>
  <si>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</si>
  <si>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</si>
  <si>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</si>
  <si>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</si>
  <si>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</si>
  <si>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</si>
  <si>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</si>
  <si>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</si>
  <si>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</si>
  <si>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</si>
  <si>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</si>
  <si>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</si>
  <si>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</si>
  <si>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</si>
  <si>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</si>
  <si>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</si>
  <si>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</si>
  <si>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</si>
  <si>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</si>
  <si>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</si>
  <si>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</si>
  <si>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</si>
  <si>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</si>
  <si>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</si>
  <si>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</si>
  <si>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</si>
  <si>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</si>
  <si>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</si>
  <si>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</si>
  <si>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</si>
  <si>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</si>
  <si>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</si>
  <si>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</si>
  <si>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</si>
  <si>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</si>
  <si>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</si>
  <si>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</si>
  <si>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</si>
  <si>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</si>
  <si>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</si>
  <si>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</si>
  <si>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</si>
  <si>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</si>
  <si>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</si>
  <si>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</si>
  <si>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</si>
  <si>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</si>
  <si>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</si>
  <si>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</si>
  <si>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</si>
  <si>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</si>
  <si>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</si>
  <si>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</si>
  <si>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</si>
  <si>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</si>
  <si>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</si>
  <si>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</si>
  <si>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</si>
  <si>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</si>
  <si>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</si>
  <si>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</si>
  <si>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</si>
  <si>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</si>
  <si>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</si>
  <si>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</si>
  <si>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</si>
  <si>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</si>
  <si>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</si>
  <si>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</si>
  <si>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</si>
  <si>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</si>
  <si>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</si>
  <si>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</si>
  <si>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</si>
  <si>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</si>
  <si>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</si>
  <si>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</si>
  <si>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</si>
  <si>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</si>
  <si>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</si>
  <si>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</si>
  <si>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</si>
  <si>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</si>
  <si>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</si>
  <si>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</si>
  <si>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</si>
  <si>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</si>
  <si>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</si>
  <si>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</si>
  <si>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</si>
  <si>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</si>
  <si>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</si>
  <si>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</si>
  <si>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</si>
  <si>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</si>
  <si>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</si>
  <si>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</si>
  <si>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</si>
  <si>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</si>
  <si>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</si>
  <si>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</si>
  <si>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</si>
  <si>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</si>
  <si>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</si>
  <si>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</si>
  <si>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</si>
  <si>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</si>
  <si>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</si>
  <si>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</si>
  <si>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</si>
  <si>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</si>
  <si>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</si>
  <si>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</si>
  <si>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</si>
  <si>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</si>
  <si>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</si>
  <si>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</si>
  <si>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</si>
  <si>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</si>
  <si>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</si>
  <si>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</si>
  <si>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</si>
  <si>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</si>
  <si>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</si>
  <si>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</si>
  <si>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</si>
  <si>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</si>
  <si>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</si>
  <si>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</si>
  <si>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</si>
  <si>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</si>
  <si>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</si>
  <si>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</si>
  <si>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</si>
  <si>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</si>
  <si>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</si>
  <si>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</si>
  <si>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</si>
  <si>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</si>
  <si>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</si>
  <si>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</si>
  <si>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</si>
  <si>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</si>
  <si>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</si>
  <si>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</si>
  <si>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</si>
  <si>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</si>
  <si>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</si>
  <si>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</si>
  <si>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</si>
  <si>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</si>
  <si>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</si>
  <si>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</si>
  <si>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</si>
  <si>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</si>
  <si>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</si>
  <si>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</si>
  <si>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</si>
  <si>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</si>
  <si>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</si>
  <si>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</si>
  <si>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</si>
  <si>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</si>
  <si>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</si>
  <si>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</si>
  <si>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</si>
  <si>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</si>
  <si>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</si>
  <si>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</si>
  <si>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</si>
  <si>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</si>
  <si>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</si>
  <si>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</si>
  <si>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</si>
  <si>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</si>
  <si>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</si>
  <si>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</si>
  <si>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</si>
  <si>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</si>
  <si>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</si>
  <si>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</si>
  <si>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</si>
  <si>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</si>
  <si>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</si>
  <si>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과정코드</t>
    <phoneticPr fontId="1" type="noConversion"/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</si>
  <si>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</si>
  <si>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</si>
  <si>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</si>
  <si>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</si>
  <si>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</si>
  <si>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</si>
  <si>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</si>
  <si>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</si>
  <si>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</si>
  <si>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</si>
  <si>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</si>
  <si>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</si>
  <si>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  <phoneticPr fontId="1" type="noConversion"/>
  </si>
  <si>
    <t>3사분기</t>
    <phoneticPr fontId="1" type="noConversion"/>
  </si>
  <si>
    <t>4사분기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</si>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</sst>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9" formatCode="&quot;₩&quot;#,##0_);[Red]\(&quot;₩&quot;#,##0\)"/>
    <numFmt numFmtId="180" formatCode="&quot;*&quot;0&quot;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0" fontId="7" fillId="3" borderId="9" xfId="2" applyBorder="1" applyAlignment="1">
      <alignment horizontal="center" vertical="center"/>
    </xf>
    <xf numFmtId="0" fontId="7" fillId="3" borderId="10" xfId="2" applyBorder="1" applyAlignment="1">
      <alignment horizontal="center" vertical="center"/>
    </xf>
    <xf numFmtId="0" fontId="7" fillId="3" borderId="11" xfId="2" applyBorder="1" applyAlignment="1">
      <alignment horizontal="center" vertical="center"/>
    </xf>
    <xf numFmtId="0" fontId="7" fillId="3" borderId="12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14" xfId="2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1" applyNumberFormat="1" applyFont="1" applyBorder="1">
      <alignment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2">
    <dxf>
      <font>
        <b/>
        <i val="0"/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B-4E93-B335-600A32F02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0</xdr:rowOff>
        </xdr:from>
        <xdr:to>
          <xdr:col>2</xdr:col>
          <xdr:colOff>676275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11</xdr:row>
      <xdr:rowOff>0</xdr:rowOff>
    </xdr:from>
    <xdr:to>
      <xdr:col>5</xdr:col>
      <xdr:colOff>838200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4C0E96F-91C8-FC6E-D56C-2A243EC5BB02}"/>
            </a:ext>
          </a:extLst>
        </xdr:cNvPr>
        <xdr:cNvSpPr/>
      </xdr:nvSpPr>
      <xdr:spPr>
        <a:xfrm>
          <a:off x="2914650" y="2352675"/>
          <a:ext cx="15621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activeCell="I9" sqref="I9"/>
    </sheetView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 t="s">
        <v>189</v>
      </c>
      <c r="C3" s="1" t="s">
        <v>193</v>
      </c>
      <c r="D3" s="1" t="s">
        <v>200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</row>
    <row r="4" spans="2:9" x14ac:dyDescent="0.3">
      <c r="B4" s="1" t="s">
        <v>190</v>
      </c>
      <c r="C4" s="1" t="s">
        <v>194</v>
      </c>
      <c r="D4" s="1" t="s">
        <v>201</v>
      </c>
      <c r="E4" s="1">
        <v>0</v>
      </c>
      <c r="F4" s="1">
        <v>20</v>
      </c>
      <c r="G4" s="1">
        <v>70</v>
      </c>
      <c r="H4" s="1">
        <v>90</v>
      </c>
      <c r="I4" s="1" t="s">
        <v>212</v>
      </c>
    </row>
    <row r="5" spans="2:9" x14ac:dyDescent="0.3">
      <c r="B5" s="1" t="s">
        <v>191</v>
      </c>
      <c r="C5" s="1" t="s">
        <v>195</v>
      </c>
      <c r="D5" s="1" t="s">
        <v>202</v>
      </c>
      <c r="E5" s="1">
        <v>2</v>
      </c>
      <c r="F5" s="1">
        <v>4</v>
      </c>
      <c r="G5" s="1">
        <v>80</v>
      </c>
      <c r="H5" s="1">
        <v>82</v>
      </c>
      <c r="I5" s="1" t="s">
        <v>213</v>
      </c>
    </row>
    <row r="6" spans="2:9" x14ac:dyDescent="0.3">
      <c r="B6" s="1" t="s">
        <v>192</v>
      </c>
      <c r="C6" s="1" t="s">
        <v>196</v>
      </c>
      <c r="D6" s="1" t="s">
        <v>203</v>
      </c>
      <c r="E6" s="1">
        <v>6</v>
      </c>
      <c r="F6" s="1">
        <v>2</v>
      </c>
      <c r="G6" s="1">
        <v>75</v>
      </c>
      <c r="H6" s="1">
        <v>71</v>
      </c>
      <c r="I6" s="1" t="s">
        <v>214</v>
      </c>
    </row>
    <row r="7" spans="2:9" x14ac:dyDescent="0.3">
      <c r="B7" s="1" t="s">
        <v>190</v>
      </c>
      <c r="C7" s="1" t="s">
        <v>197</v>
      </c>
      <c r="D7" s="1" t="s">
        <v>204</v>
      </c>
      <c r="E7" s="1">
        <v>0</v>
      </c>
      <c r="F7" s="1">
        <v>10</v>
      </c>
      <c r="G7" s="1">
        <v>74</v>
      </c>
      <c r="H7" s="1">
        <v>84</v>
      </c>
      <c r="I7" s="1" t="s">
        <v>215</v>
      </c>
    </row>
    <row r="8" spans="2:9" x14ac:dyDescent="0.3">
      <c r="B8" s="1" t="s">
        <v>191</v>
      </c>
      <c r="C8" s="1" t="s">
        <v>198</v>
      </c>
      <c r="D8" s="1" t="s">
        <v>205</v>
      </c>
      <c r="E8" s="1">
        <v>4</v>
      </c>
      <c r="F8" s="1">
        <v>23</v>
      </c>
      <c r="G8" s="1">
        <v>60</v>
      </c>
      <c r="H8" s="1">
        <v>79</v>
      </c>
      <c r="I8" s="1" t="s">
        <v>212</v>
      </c>
    </row>
    <row r="9" spans="2:9" x14ac:dyDescent="0.3">
      <c r="B9" s="1" t="s">
        <v>192</v>
      </c>
      <c r="C9" s="1" t="s">
        <v>199</v>
      </c>
      <c r="D9" s="1" t="s">
        <v>206</v>
      </c>
      <c r="E9" s="1">
        <v>0</v>
      </c>
      <c r="F9" s="1">
        <v>35</v>
      </c>
      <c r="G9" s="1">
        <v>59</v>
      </c>
      <c r="H9" s="1">
        <v>94</v>
      </c>
      <c r="I9" s="1" t="s">
        <v>213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L17" sqref="L17"/>
    </sheetView>
  </sheetViews>
  <sheetFormatPr defaultRowHeight="16.5" x14ac:dyDescent="0.3"/>
  <sheetData>
    <row r="1" spans="1:6" ht="20.25" x14ac:dyDescent="0.3">
      <c r="A1" s="13" t="s">
        <v>163</v>
      </c>
      <c r="B1" s="13"/>
      <c r="C1" s="13"/>
      <c r="D1" s="13"/>
      <c r="E1" s="13"/>
      <c r="F1" s="13"/>
    </row>
    <row r="3" spans="1:6" x14ac:dyDescent="0.3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3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3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3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3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3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3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3">
      <c r="A10" s="4" t="s">
        <v>71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F4" sqref="F4:F12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23" t="s">
        <v>52</v>
      </c>
      <c r="B1" s="23"/>
      <c r="C1" s="23"/>
      <c r="D1" s="23"/>
      <c r="E1" s="23"/>
      <c r="F1" s="23"/>
      <c r="G1" s="23"/>
    </row>
    <row r="2" spans="1:7" ht="17.25" thickBot="1" x14ac:dyDescent="0.35"/>
    <row r="3" spans="1:7" x14ac:dyDescent="0.3">
      <c r="A3" s="25" t="s">
        <v>53</v>
      </c>
      <c r="B3" s="26" t="s">
        <v>54</v>
      </c>
      <c r="C3" s="26" t="s">
        <v>55</v>
      </c>
      <c r="D3" s="26" t="s">
        <v>56</v>
      </c>
      <c r="E3" s="26" t="s">
        <v>57</v>
      </c>
      <c r="F3" s="26" t="s">
        <v>58</v>
      </c>
      <c r="G3" s="27" t="s">
        <v>59</v>
      </c>
    </row>
    <row r="4" spans="1:7" x14ac:dyDescent="0.3">
      <c r="A4" s="28" t="s">
        <v>60</v>
      </c>
      <c r="B4" s="24">
        <v>1230</v>
      </c>
      <c r="C4" s="24">
        <v>1220</v>
      </c>
      <c r="D4" s="24">
        <v>1464000</v>
      </c>
      <c r="E4" s="12">
        <v>-10</v>
      </c>
      <c r="F4" s="39">
        <v>1</v>
      </c>
      <c r="G4" s="29" t="s">
        <v>61</v>
      </c>
    </row>
    <row r="5" spans="1:7" x14ac:dyDescent="0.3">
      <c r="A5" s="28" t="s">
        <v>62</v>
      </c>
      <c r="B5" s="24">
        <v>1190</v>
      </c>
      <c r="C5" s="24">
        <v>1197</v>
      </c>
      <c r="D5" s="24">
        <v>1436400</v>
      </c>
      <c r="E5" s="12">
        <v>7</v>
      </c>
      <c r="F5" s="39">
        <v>2</v>
      </c>
      <c r="G5" s="29" t="s">
        <v>59</v>
      </c>
    </row>
    <row r="6" spans="1:7" x14ac:dyDescent="0.3">
      <c r="A6" s="28" t="s">
        <v>63</v>
      </c>
      <c r="B6" s="24">
        <v>1200</v>
      </c>
      <c r="C6" s="24">
        <v>1175</v>
      </c>
      <c r="D6" s="24">
        <v>1410000</v>
      </c>
      <c r="E6" s="12">
        <v>-25</v>
      </c>
      <c r="F6" s="39">
        <v>4</v>
      </c>
      <c r="G6" s="29" t="s">
        <v>59</v>
      </c>
    </row>
    <row r="7" spans="1:7" x14ac:dyDescent="0.3">
      <c r="A7" s="28" t="s">
        <v>64</v>
      </c>
      <c r="B7" s="24">
        <v>1140</v>
      </c>
      <c r="C7" s="24">
        <v>1145</v>
      </c>
      <c r="D7" s="24">
        <v>1374000</v>
      </c>
      <c r="E7" s="12">
        <v>5</v>
      </c>
      <c r="F7" s="39">
        <v>5</v>
      </c>
      <c r="G7" s="29" t="s">
        <v>59</v>
      </c>
    </row>
    <row r="8" spans="1:7" x14ac:dyDescent="0.3">
      <c r="A8" s="28" t="s">
        <v>65</v>
      </c>
      <c r="B8" s="24">
        <v>1200</v>
      </c>
      <c r="C8" s="24">
        <v>1130</v>
      </c>
      <c r="D8" s="24">
        <v>1356000</v>
      </c>
      <c r="E8" s="12">
        <v>-70</v>
      </c>
      <c r="F8" s="39">
        <v>6</v>
      </c>
      <c r="G8" s="29" t="s">
        <v>59</v>
      </c>
    </row>
    <row r="9" spans="1:7" x14ac:dyDescent="0.3">
      <c r="A9" s="28" t="s">
        <v>66</v>
      </c>
      <c r="B9" s="24">
        <v>1200</v>
      </c>
      <c r="C9" s="24">
        <v>1180</v>
      </c>
      <c r="D9" s="24">
        <v>1416000</v>
      </c>
      <c r="E9" s="12">
        <v>-20</v>
      </c>
      <c r="F9" s="39">
        <v>3</v>
      </c>
      <c r="G9" s="29" t="s">
        <v>59</v>
      </c>
    </row>
    <row r="10" spans="1:7" x14ac:dyDescent="0.3">
      <c r="A10" s="28" t="s">
        <v>67</v>
      </c>
      <c r="B10" s="24">
        <v>1100</v>
      </c>
      <c r="C10" s="24">
        <v>1110</v>
      </c>
      <c r="D10" s="24">
        <v>1332000</v>
      </c>
      <c r="E10" s="12">
        <v>10</v>
      </c>
      <c r="F10" s="39">
        <v>7</v>
      </c>
      <c r="G10" s="29" t="s">
        <v>59</v>
      </c>
    </row>
    <row r="11" spans="1:7" x14ac:dyDescent="0.3">
      <c r="A11" s="28" t="s">
        <v>68</v>
      </c>
      <c r="B11" s="24">
        <v>1100</v>
      </c>
      <c r="C11" s="24">
        <v>1080</v>
      </c>
      <c r="D11" s="24">
        <v>1296000</v>
      </c>
      <c r="E11" s="12">
        <v>-20</v>
      </c>
      <c r="F11" s="39">
        <v>9</v>
      </c>
      <c r="G11" s="29" t="s">
        <v>69</v>
      </c>
    </row>
    <row r="12" spans="1:7" x14ac:dyDescent="0.3">
      <c r="A12" s="28" t="s">
        <v>70</v>
      </c>
      <c r="B12" s="24">
        <v>1100</v>
      </c>
      <c r="C12" s="24">
        <v>1085</v>
      </c>
      <c r="D12" s="24">
        <v>1302000</v>
      </c>
      <c r="E12" s="12">
        <v>-15</v>
      </c>
      <c r="F12" s="39">
        <v>8</v>
      </c>
      <c r="G12" s="29" t="s">
        <v>69</v>
      </c>
    </row>
    <row r="13" spans="1:7" ht="17.25" thickBot="1" x14ac:dyDescent="0.35">
      <c r="A13" s="30" t="s">
        <v>71</v>
      </c>
      <c r="B13" s="31">
        <f>AVERAGE(B4:B12)</f>
        <v>1162.2222222222222</v>
      </c>
      <c r="C13" s="31">
        <f t="shared" ref="C13:D13" si="0">AVERAGE(C4:C12)</f>
        <v>1146.8888888888889</v>
      </c>
      <c r="D13" s="31">
        <f t="shared" si="0"/>
        <v>1376266.6666666667</v>
      </c>
      <c r="E13" s="32"/>
      <c r="F13" s="32"/>
      <c r="G13" s="33"/>
    </row>
    <row r="15" spans="1:7" x14ac:dyDescent="0.3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B3" sqref="B3:B12"/>
    </sheetView>
  </sheetViews>
  <sheetFormatPr defaultRowHeight="16.5" x14ac:dyDescent="0.3"/>
  <cols>
    <col min="1" max="1" width="3.625" customWidth="1"/>
  </cols>
  <sheetData>
    <row r="1" spans="2:9" x14ac:dyDescent="0.3">
      <c r="B1" t="s">
        <v>168</v>
      </c>
    </row>
    <row r="3" spans="2:9" x14ac:dyDescent="0.3">
      <c r="B3" t="s">
        <v>6</v>
      </c>
      <c r="C3" t="s">
        <v>22</v>
      </c>
      <c r="D3" t="s">
        <v>216</v>
      </c>
      <c r="E3" t="s">
        <v>217</v>
      </c>
      <c r="F3" t="s">
        <v>125</v>
      </c>
      <c r="G3" t="s">
        <v>126</v>
      </c>
      <c r="H3" t="s">
        <v>164</v>
      </c>
      <c r="I3" t="s">
        <v>218</v>
      </c>
    </row>
    <row r="4" spans="2:9" x14ac:dyDescent="0.3">
      <c r="B4">
        <v>101</v>
      </c>
      <c r="C4" t="s">
        <v>219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220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221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222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223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224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225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226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227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I4" sqref="I4:I23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3" spans="1:9" x14ac:dyDescent="0.3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3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opLeftCell="A10" workbookViewId="0">
      <selection activeCell="C26" sqref="C26:D31"/>
    </sheetView>
  </sheetViews>
  <sheetFormatPr defaultRowHeight="16.5" x14ac:dyDescent="0.3"/>
  <sheetData>
    <row r="1" spans="1:10" x14ac:dyDescent="0.3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3">
      <c r="A2" s="4" t="s">
        <v>5</v>
      </c>
      <c r="B2" s="4" t="s">
        <v>6</v>
      </c>
      <c r="C2" s="4" t="s">
        <v>7</v>
      </c>
      <c r="D2" s="4" t="s">
        <v>8</v>
      </c>
      <c r="F2" s="10" t="s">
        <v>175</v>
      </c>
      <c r="G2" s="10" t="s">
        <v>176</v>
      </c>
      <c r="H2" s="10" t="s">
        <v>177</v>
      </c>
    </row>
    <row r="3" spans="1:10" x14ac:dyDescent="0.3">
      <c r="A3" s="4" t="s">
        <v>172</v>
      </c>
      <c r="B3" s="4" t="s">
        <v>10</v>
      </c>
      <c r="C3" s="4">
        <v>67</v>
      </c>
      <c r="D3" s="4">
        <v>73</v>
      </c>
      <c r="F3" s="10" t="s">
        <v>178</v>
      </c>
      <c r="G3" s="10">
        <v>1111</v>
      </c>
      <c r="H3" s="10">
        <v>95</v>
      </c>
    </row>
    <row r="4" spans="1:10" x14ac:dyDescent="0.3">
      <c r="A4" s="4" t="s">
        <v>173</v>
      </c>
      <c r="B4" s="4" t="s">
        <v>12</v>
      </c>
      <c r="C4" s="4">
        <v>89</v>
      </c>
      <c r="D4" s="4">
        <v>92</v>
      </c>
      <c r="F4" s="10" t="s">
        <v>179</v>
      </c>
      <c r="G4" s="10">
        <v>2222</v>
      </c>
      <c r="H4" s="10">
        <v>246</v>
      </c>
    </row>
    <row r="5" spans="1:10" x14ac:dyDescent="0.3">
      <c r="A5" s="4" t="s">
        <v>9</v>
      </c>
      <c r="B5" s="4" t="s">
        <v>13</v>
      </c>
      <c r="C5" s="4">
        <v>79</v>
      </c>
      <c r="D5" s="4">
        <v>83</v>
      </c>
      <c r="F5" s="10" t="s">
        <v>180</v>
      </c>
      <c r="G5" s="10">
        <v>3333</v>
      </c>
      <c r="H5" s="10">
        <v>193</v>
      </c>
    </row>
    <row r="6" spans="1:10" x14ac:dyDescent="0.3">
      <c r="A6" s="4" t="s">
        <v>11</v>
      </c>
      <c r="B6" s="4" t="s">
        <v>14</v>
      </c>
      <c r="C6" s="4">
        <v>92</v>
      </c>
      <c r="D6" s="4">
        <v>96</v>
      </c>
      <c r="F6" s="10" t="s">
        <v>181</v>
      </c>
      <c r="G6" s="10">
        <v>1111</v>
      </c>
      <c r="H6" s="10">
        <v>88</v>
      </c>
    </row>
    <row r="7" spans="1:10" x14ac:dyDescent="0.3">
      <c r="A7" s="4" t="s">
        <v>9</v>
      </c>
      <c r="B7" s="4" t="s">
        <v>15</v>
      </c>
      <c r="C7" s="4">
        <v>100</v>
      </c>
      <c r="D7" s="4">
        <v>95</v>
      </c>
      <c r="F7" s="10" t="s">
        <v>182</v>
      </c>
      <c r="G7" s="10">
        <v>2222</v>
      </c>
      <c r="H7" s="10">
        <v>135</v>
      </c>
    </row>
    <row r="8" spans="1:10" x14ac:dyDescent="0.3">
      <c r="A8" s="4" t="s">
        <v>11</v>
      </c>
      <c r="B8" s="4" t="s">
        <v>16</v>
      </c>
      <c r="C8" s="4">
        <v>84</v>
      </c>
      <c r="D8" s="4">
        <v>85</v>
      </c>
      <c r="F8" s="10" t="s">
        <v>183</v>
      </c>
      <c r="G8" s="10">
        <v>4444</v>
      </c>
      <c r="H8" s="10">
        <v>201</v>
      </c>
    </row>
    <row r="9" spans="1:10" x14ac:dyDescent="0.3">
      <c r="A9" s="4" t="s">
        <v>11</v>
      </c>
      <c r="B9" s="4" t="s">
        <v>17</v>
      </c>
      <c r="C9" s="4">
        <v>59</v>
      </c>
      <c r="D9" s="4">
        <v>64</v>
      </c>
      <c r="F9" s="10" t="s">
        <v>184</v>
      </c>
      <c r="G9" s="10">
        <v>2222</v>
      </c>
      <c r="H9" s="10">
        <v>127</v>
      </c>
    </row>
    <row r="10" spans="1:10" x14ac:dyDescent="0.3">
      <c r="F10" s="10" t="s">
        <v>185</v>
      </c>
      <c r="G10" s="10">
        <v>1111</v>
      </c>
      <c r="H10" s="10">
        <v>195</v>
      </c>
      <c r="I10" s="15" t="s">
        <v>186</v>
      </c>
      <c r="J10" s="16"/>
    </row>
    <row r="11" spans="1:10" x14ac:dyDescent="0.3">
      <c r="B11" s="4" t="s">
        <v>236</v>
      </c>
      <c r="C11" s="21" t="s">
        <v>18</v>
      </c>
      <c r="D11" s="21"/>
      <c r="F11" s="10" t="s">
        <v>187</v>
      </c>
      <c r="G11" s="10">
        <v>3333</v>
      </c>
      <c r="H11" s="10">
        <v>122</v>
      </c>
      <c r="I11" s="17"/>
      <c r="J11" s="18"/>
    </row>
    <row r="12" spans="1:10" x14ac:dyDescent="0.3">
      <c r="B12" s="4" t="s">
        <v>173</v>
      </c>
      <c r="C12" s="14">
        <f>DSUM(A2:D9,4,B11:B12)/DCOUNTA(A2:D9,1,B11:B12)</f>
        <v>90</v>
      </c>
      <c r="D12" s="14"/>
      <c r="F12" s="10" t="s">
        <v>188</v>
      </c>
      <c r="G12" s="10">
        <v>2222</v>
      </c>
      <c r="H12" s="10">
        <v>103</v>
      </c>
      <c r="I12" s="19" t="str">
        <f>COUNTIF(G3:G12,_xlfn.MODE.SNGL(G3:G12))&amp;"개"</f>
        <v>4개</v>
      </c>
      <c r="J12" s="20"/>
    </row>
    <row r="14" spans="1:10" x14ac:dyDescent="0.3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3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3">
      <c r="A16" s="11">
        <v>2025101</v>
      </c>
      <c r="B16" s="4" t="s">
        <v>24</v>
      </c>
      <c r="C16" s="4" t="str">
        <f>CHOOSE(MID(A16,5,1),"전자과","경영과","음악과","회계과")</f>
        <v>전자과</v>
      </c>
      <c r="F16" s="4" t="s">
        <v>34</v>
      </c>
      <c r="G16" s="4">
        <v>78</v>
      </c>
      <c r="H16" s="4" t="str">
        <f>IF(G16&gt;=LARGE($G$16:$G$22,3),"입상","")</f>
        <v/>
      </c>
    </row>
    <row r="17" spans="1:8" x14ac:dyDescent="0.3">
      <c r="A17" s="11">
        <v>2025201</v>
      </c>
      <c r="B17" s="4" t="s">
        <v>25</v>
      </c>
      <c r="C17" s="12" t="str">
        <f t="shared" ref="C17:C22" si="0">CHOOSE(MID(A17,5,1),"전자과","경영과","음악과","회계과")</f>
        <v>경영과</v>
      </c>
      <c r="F17" s="4" t="s">
        <v>35</v>
      </c>
      <c r="G17" s="4">
        <v>91</v>
      </c>
      <c r="H17" s="12" t="str">
        <f t="shared" ref="H17:H22" si="1">IF(G17&gt;=LARGE($G$16:$G$22,3),"입상","")</f>
        <v>입상</v>
      </c>
    </row>
    <row r="18" spans="1:8" x14ac:dyDescent="0.3">
      <c r="A18" s="11">
        <v>2025102</v>
      </c>
      <c r="B18" s="4" t="s">
        <v>26</v>
      </c>
      <c r="C18" s="12" t="str">
        <f t="shared" si="0"/>
        <v>전자과</v>
      </c>
      <c r="F18" s="4" t="s">
        <v>36</v>
      </c>
      <c r="G18" s="4">
        <v>83</v>
      </c>
      <c r="H18" s="12" t="str">
        <f t="shared" si="1"/>
        <v/>
      </c>
    </row>
    <row r="19" spans="1:8" x14ac:dyDescent="0.3">
      <c r="A19" s="11">
        <v>2025301</v>
      </c>
      <c r="B19" s="4" t="s">
        <v>27</v>
      </c>
      <c r="C19" s="12" t="str">
        <f t="shared" si="0"/>
        <v>음악과</v>
      </c>
      <c r="F19" s="4" t="s">
        <v>37</v>
      </c>
      <c r="G19" s="4">
        <v>92</v>
      </c>
      <c r="H19" s="12" t="str">
        <f t="shared" si="1"/>
        <v>입상</v>
      </c>
    </row>
    <row r="20" spans="1:8" x14ac:dyDescent="0.3">
      <c r="A20" s="11">
        <v>2025202</v>
      </c>
      <c r="B20" s="4" t="s">
        <v>28</v>
      </c>
      <c r="C20" s="12" t="str">
        <f t="shared" si="0"/>
        <v>경영과</v>
      </c>
      <c r="F20" s="4" t="s">
        <v>38</v>
      </c>
      <c r="G20" s="4">
        <v>96</v>
      </c>
      <c r="H20" s="12" t="str">
        <f t="shared" si="1"/>
        <v>입상</v>
      </c>
    </row>
    <row r="21" spans="1:8" x14ac:dyDescent="0.3">
      <c r="A21" s="11">
        <v>2025402</v>
      </c>
      <c r="B21" s="4" t="s">
        <v>29</v>
      </c>
      <c r="C21" s="12" t="str">
        <f t="shared" si="0"/>
        <v>회계과</v>
      </c>
      <c r="F21" s="4" t="s">
        <v>39</v>
      </c>
      <c r="G21" s="4">
        <v>80</v>
      </c>
      <c r="H21" s="12" t="str">
        <f t="shared" si="1"/>
        <v/>
      </c>
    </row>
    <row r="22" spans="1:8" x14ac:dyDescent="0.3">
      <c r="A22" s="11">
        <v>2025203</v>
      </c>
      <c r="B22" s="4" t="s">
        <v>30</v>
      </c>
      <c r="C22" s="12" t="str">
        <f t="shared" si="0"/>
        <v>경영과</v>
      </c>
      <c r="F22" s="4" t="s">
        <v>40</v>
      </c>
      <c r="G22" s="4">
        <v>87</v>
      </c>
      <c r="H22" s="12" t="str">
        <f t="shared" si="1"/>
        <v/>
      </c>
    </row>
    <row r="24" spans="1:8" x14ac:dyDescent="0.3">
      <c r="A24" s="2" t="s">
        <v>42</v>
      </c>
      <c r="B24" s="3" t="s">
        <v>43</v>
      </c>
    </row>
    <row r="25" spans="1:8" x14ac:dyDescent="0.3">
      <c r="A25" s="14" t="s">
        <v>44</v>
      </c>
      <c r="B25" s="14"/>
      <c r="C25" s="21" t="s">
        <v>45</v>
      </c>
      <c r="D25" s="21"/>
    </row>
    <row r="26" spans="1:8" x14ac:dyDescent="0.3">
      <c r="A26" s="14" t="s">
        <v>46</v>
      </c>
      <c r="B26" s="14"/>
      <c r="C26" s="14" t="str">
        <f>LEFT(A26,LEN(A26)-4)</f>
        <v>ASP(공개)</v>
      </c>
      <c r="D26" s="14"/>
    </row>
    <row r="27" spans="1:8" x14ac:dyDescent="0.3">
      <c r="A27" s="14" t="s">
        <v>47</v>
      </c>
      <c r="B27" s="14"/>
      <c r="C27" s="14" t="str">
        <f t="shared" ref="C27:C31" si="2">LEFT(A27,LEN(A27)-4)</f>
        <v>JSP(재수강)</v>
      </c>
      <c r="D27" s="14"/>
    </row>
    <row r="28" spans="1:8" x14ac:dyDescent="0.3">
      <c r="A28" s="14" t="s">
        <v>48</v>
      </c>
      <c r="B28" s="14"/>
      <c r="C28" s="14" t="str">
        <f t="shared" si="2"/>
        <v>CGI(교양)</v>
      </c>
      <c r="D28" s="14"/>
    </row>
    <row r="29" spans="1:8" x14ac:dyDescent="0.3">
      <c r="A29" s="14" t="s">
        <v>49</v>
      </c>
      <c r="B29" s="14"/>
      <c r="C29" s="14" t="str">
        <f t="shared" si="2"/>
        <v>NSAPI(교양)</v>
      </c>
      <c r="D29" s="14"/>
    </row>
    <row r="30" spans="1:8" x14ac:dyDescent="0.3">
      <c r="A30" s="14" t="s">
        <v>50</v>
      </c>
      <c r="B30" s="14"/>
      <c r="C30" s="14" t="str">
        <f t="shared" si="2"/>
        <v>ISAPI(교양)</v>
      </c>
      <c r="D30" s="14"/>
    </row>
    <row r="31" spans="1:8" x14ac:dyDescent="0.3">
      <c r="A31" s="14" t="s">
        <v>51</v>
      </c>
      <c r="B31" s="14"/>
      <c r="C31" s="14" t="str">
        <f t="shared" si="2"/>
        <v>PHP(재수강)</v>
      </c>
      <c r="D31" s="14"/>
    </row>
  </sheetData>
  <mergeCells count="18"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  <mergeCell ref="A25:B25"/>
    <mergeCell ref="A31:B31"/>
    <mergeCell ref="A30:B30"/>
    <mergeCell ref="A29:B29"/>
    <mergeCell ref="A28:B28"/>
    <mergeCell ref="A27:B27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B9" sqref="B9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3" t="s">
        <v>110</v>
      </c>
      <c r="B1" s="13"/>
      <c r="C1" s="13"/>
      <c r="D1" s="13"/>
      <c r="E1" s="13"/>
      <c r="F1" s="13"/>
    </row>
    <row r="3" spans="1:6" x14ac:dyDescent="0.3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3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12"/>
      <c r="B7" s="34" t="s">
        <v>232</v>
      </c>
      <c r="C7" s="7"/>
      <c r="D7" s="7"/>
      <c r="E7" s="7"/>
      <c r="F7" s="7">
        <f>SUBTOTAL(9,F4:F6)</f>
        <v>1450000</v>
      </c>
    </row>
    <row r="8" spans="1:6" outlineLevel="1" x14ac:dyDescent="0.3">
      <c r="A8" s="12"/>
      <c r="B8" s="34" t="s">
        <v>228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12"/>
      <c r="B12" s="34" t="s">
        <v>233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12"/>
      <c r="B13" s="34" t="s">
        <v>229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35"/>
      <c r="B17" s="37" t="s">
        <v>234</v>
      </c>
      <c r="C17" s="36"/>
      <c r="D17" s="36"/>
      <c r="E17" s="36"/>
      <c r="F17" s="36">
        <f>SUBTOTAL(9,F14:F16)</f>
        <v>1675000</v>
      </c>
    </row>
    <row r="18" spans="1:6" outlineLevel="1" x14ac:dyDescent="0.3">
      <c r="A18" s="35"/>
      <c r="B18" s="37" t="s">
        <v>230</v>
      </c>
      <c r="C18" s="36"/>
      <c r="D18" s="36"/>
      <c r="E18" s="36">
        <f>SUBTOTAL(1,E14:E16)</f>
        <v>1116.6666666666667</v>
      </c>
      <c r="F18" s="36"/>
    </row>
    <row r="19" spans="1:6" x14ac:dyDescent="0.3">
      <c r="A19" s="35"/>
      <c r="B19" s="37" t="s">
        <v>235</v>
      </c>
      <c r="C19" s="36"/>
      <c r="D19" s="36"/>
      <c r="E19" s="36"/>
      <c r="F19" s="36">
        <f>SUBTOTAL(9,F4:F16)</f>
        <v>4600000</v>
      </c>
    </row>
    <row r="20" spans="1:6" x14ac:dyDescent="0.3">
      <c r="A20" s="35"/>
      <c r="B20" s="37" t="s">
        <v>231</v>
      </c>
      <c r="C20" s="36"/>
      <c r="D20" s="36"/>
      <c r="E20" s="36">
        <f>SUBTOTAL(1,E4:E16)</f>
        <v>1022.2222222222222</v>
      </c>
      <c r="F20" s="36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I15" sqref="I15"/>
    </sheetView>
  </sheetViews>
  <sheetFormatPr defaultRowHeight="16.5" x14ac:dyDescent="0.3"/>
  <cols>
    <col min="6" max="6" width="4.625" customWidth="1"/>
  </cols>
  <sheetData>
    <row r="1" spans="1:11" x14ac:dyDescent="0.3">
      <c r="A1" s="22" t="s">
        <v>123</v>
      </c>
      <c r="B1" s="22"/>
      <c r="C1" s="22"/>
      <c r="D1" s="22"/>
      <c r="E1" s="22"/>
      <c r="G1" s="22" t="s">
        <v>124</v>
      </c>
      <c r="H1" s="22"/>
      <c r="I1" s="22"/>
      <c r="J1" s="22"/>
      <c r="K1" s="22"/>
    </row>
    <row r="2" spans="1:11" x14ac:dyDescent="0.3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3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22" t="s">
        <v>134</v>
      </c>
      <c r="B11" s="22"/>
      <c r="C11" s="22"/>
    </row>
    <row r="12" spans="1:11" x14ac:dyDescent="0.3">
      <c r="A12" s="4" t="s">
        <v>6</v>
      </c>
      <c r="B12" s="4" t="s">
        <v>125</v>
      </c>
      <c r="C12" s="4" t="s">
        <v>126</v>
      </c>
    </row>
    <row r="13" spans="1:11" x14ac:dyDescent="0.3">
      <c r="A13" s="4">
        <v>327101</v>
      </c>
      <c r="B13" s="12">
        <v>73.5</v>
      </c>
      <c r="C13" s="12">
        <v>75.5</v>
      </c>
    </row>
    <row r="14" spans="1:11" x14ac:dyDescent="0.3">
      <c r="A14" s="4">
        <v>327102</v>
      </c>
      <c r="B14" s="12">
        <v>93</v>
      </c>
      <c r="C14" s="12">
        <v>97.5</v>
      </c>
    </row>
    <row r="15" spans="1:11" x14ac:dyDescent="0.3">
      <c r="A15" s="4">
        <v>327103</v>
      </c>
      <c r="B15" s="12">
        <v>81.5</v>
      </c>
      <c r="C15" s="12">
        <v>60.5</v>
      </c>
    </row>
    <row r="16" spans="1:11" x14ac:dyDescent="0.3">
      <c r="A16" s="4">
        <v>327104</v>
      </c>
      <c r="B16" s="12">
        <v>80</v>
      </c>
      <c r="C16" s="12">
        <v>73</v>
      </c>
    </row>
    <row r="17" spans="1:3" x14ac:dyDescent="0.3">
      <c r="A17" s="4">
        <v>327105</v>
      </c>
      <c r="B17" s="12">
        <v>76.5</v>
      </c>
      <c r="C17" s="12">
        <v>77</v>
      </c>
    </row>
    <row r="18" spans="1:3" x14ac:dyDescent="0.3">
      <c r="A18" s="4">
        <v>327106</v>
      </c>
      <c r="B18" s="12">
        <v>80</v>
      </c>
      <c r="C18" s="12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sqref="A1:D1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3" t="s">
        <v>135</v>
      </c>
      <c r="B1" s="13"/>
      <c r="C1" s="13"/>
      <c r="D1" s="13"/>
    </row>
    <row r="3" spans="1:10" x14ac:dyDescent="0.3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3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3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3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tabSelected="1" workbookViewId="0">
      <selection activeCell="F4" sqref="F4:F10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13" t="s">
        <v>149</v>
      </c>
      <c r="B1" s="13"/>
      <c r="C1" s="13"/>
      <c r="D1" s="13"/>
      <c r="E1" s="13"/>
      <c r="F1" s="13"/>
    </row>
    <row r="3" spans="1:6" x14ac:dyDescent="0.3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3">
      <c r="A4" s="4" t="s">
        <v>156</v>
      </c>
      <c r="B4" s="4">
        <v>15</v>
      </c>
      <c r="C4" s="4">
        <v>22</v>
      </c>
      <c r="D4" s="38">
        <v>525000</v>
      </c>
      <c r="E4" s="38">
        <v>26250</v>
      </c>
      <c r="F4" s="38">
        <f>D4-E4</f>
        <v>498750</v>
      </c>
    </row>
    <row r="5" spans="1:6" x14ac:dyDescent="0.3">
      <c r="A5" s="4" t="s">
        <v>157</v>
      </c>
      <c r="B5" s="4">
        <v>11</v>
      </c>
      <c r="C5" s="4">
        <v>11</v>
      </c>
      <c r="D5" s="38">
        <v>385000</v>
      </c>
      <c r="E5" s="38">
        <v>19250</v>
      </c>
      <c r="F5" s="38">
        <f t="shared" ref="F5:F10" si="0">D5-E5</f>
        <v>365750</v>
      </c>
    </row>
    <row r="6" spans="1:6" x14ac:dyDescent="0.3">
      <c r="A6" s="4" t="s">
        <v>158</v>
      </c>
      <c r="B6" s="4">
        <v>32</v>
      </c>
      <c r="C6" s="4">
        <v>14</v>
      </c>
      <c r="D6" s="38">
        <v>1120000</v>
      </c>
      <c r="E6" s="38">
        <v>112000</v>
      </c>
      <c r="F6" s="38">
        <f t="shared" si="0"/>
        <v>1008000</v>
      </c>
    </row>
    <row r="7" spans="1:6" x14ac:dyDescent="0.3">
      <c r="A7" s="4" t="s">
        <v>159</v>
      </c>
      <c r="B7" s="4">
        <v>4</v>
      </c>
      <c r="C7" s="4">
        <v>2</v>
      </c>
      <c r="D7" s="38">
        <v>140000</v>
      </c>
      <c r="E7" s="38">
        <v>7000</v>
      </c>
      <c r="F7" s="38">
        <f t="shared" si="0"/>
        <v>133000</v>
      </c>
    </row>
    <row r="8" spans="1:6" x14ac:dyDescent="0.3">
      <c r="A8" s="4" t="s">
        <v>160</v>
      </c>
      <c r="B8" s="4">
        <v>15</v>
      </c>
      <c r="C8" s="4">
        <v>24</v>
      </c>
      <c r="D8" s="38">
        <v>525000</v>
      </c>
      <c r="E8" s="38">
        <v>26250</v>
      </c>
      <c r="F8" s="38">
        <f t="shared" si="0"/>
        <v>498750</v>
      </c>
    </row>
    <row r="9" spans="1:6" x14ac:dyDescent="0.3">
      <c r="A9" s="4" t="s">
        <v>161</v>
      </c>
      <c r="B9" s="4">
        <v>35</v>
      </c>
      <c r="C9" s="4">
        <v>36</v>
      </c>
      <c r="D9" s="38">
        <v>1225000</v>
      </c>
      <c r="E9" s="38">
        <v>122500</v>
      </c>
      <c r="F9" s="38">
        <f t="shared" si="0"/>
        <v>1102500</v>
      </c>
    </row>
    <row r="10" spans="1:6" x14ac:dyDescent="0.3">
      <c r="A10" s="4" t="s">
        <v>162</v>
      </c>
      <c r="B10" s="4">
        <v>14</v>
      </c>
      <c r="C10" s="4">
        <v>15</v>
      </c>
      <c r="D10" s="38">
        <v>490000</v>
      </c>
      <c r="E10" s="38">
        <v>24500</v>
      </c>
      <c r="F10" s="38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2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pc1</cp:lastModifiedBy>
  <dcterms:created xsi:type="dcterms:W3CDTF">2023-04-27T08:01:32Z</dcterms:created>
  <dcterms:modified xsi:type="dcterms:W3CDTF">2026-01-10T13:58:54Z</dcterms:modified>
</cp:coreProperties>
</file>