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eo\Desktop\배서언\공부자료\컴퓨터활용능력\02. 컴퓨터활용능력 1급 실기\01. 엑셀\03. 기본모의고사\00. 문제\"/>
    </mc:Choice>
  </mc:AlternateContent>
  <xr:revisionPtr revIDLastSave="0" documentId="13_ncr:1_{E1071AA6-F2D8-445D-B6CD-9F10EA921AB8}" xr6:coauthVersionLast="47" xr6:coauthVersionMax="47" xr10:uidLastSave="{00000000-0000-0000-0000-000000000000}"/>
  <bookViews>
    <workbookView xWindow="675" yWindow="1125" windowWidth="17415" windowHeight="14250" tabRatio="765" firstSheet="2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65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K25" i="2"/>
  <c r="K26" i="2"/>
  <c r="K27" i="2"/>
  <c r="K28" i="2"/>
  <c r="K29" i="2"/>
  <c r="K30" i="2"/>
  <c r="K31" i="2"/>
  <c r="K24" i="2"/>
  <c r="D30" i="2"/>
  <c r="D25" i="2"/>
  <c r="D26" i="2"/>
  <c r="D27" i="2"/>
  <c r="D28" i="2"/>
  <c r="D29" i="2"/>
  <c r="D24" i="2"/>
  <c r="I4" i="2" a="1"/>
  <c r="I4" i="2" s="1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9" i="2" a="1"/>
  <c r="F19" i="2" a="1"/>
  <c r="F5" i="2" a="1"/>
  <c r="F13" i="2" a="1"/>
  <c r="F20" i="2" a="1"/>
  <c r="F17" i="2" a="1"/>
  <c r="F10" i="2" a="1"/>
  <c r="F14" i="2" a="1"/>
  <c r="F6" i="2" a="1"/>
  <c r="F4" i="2" a="1"/>
  <c r="F18" i="2" a="1"/>
  <c r="F7" i="2" a="1"/>
  <c r="F8" i="2" a="1"/>
  <c r="F11" i="2" a="1"/>
  <c r="F3" i="2" a="1"/>
  <c r="F12" i="2" a="1"/>
  <c r="F15" i="2" a="1"/>
  <c r="F16" i="2" a="1"/>
  <c r="F7" i="2" l="1"/>
  <c r="F6" i="2"/>
  <c r="F10" i="2"/>
  <c r="F20" i="2"/>
  <c r="F16" i="2"/>
  <c r="F19" i="2"/>
  <c r="F15" i="2"/>
  <c r="F11" i="2"/>
  <c r="F18" i="2"/>
  <c r="F14" i="2"/>
  <c r="F17" i="2"/>
  <c r="F13" i="2"/>
  <c r="F5" i="2"/>
  <c r="F9" i="2"/>
  <c r="F12" i="2"/>
  <c r="F8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53F02F-2445-4855-989B-7B2629660FC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DB606EF-7104-4DD2-AC15-0A297E75B8EB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seoeo\Desktop\배서언\공부자료\컴퓨터활용능력\02. 컴퓨터활용능력 1급 실기\01. 엑셀\03. 기본모의고사\00. 데이터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<sst xmlns="http://schemas.openxmlformats.org/spreadsheetml/2006/main" count="316" uniqueCount="155">
  <si>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</si>
  <si>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</si>
  <si>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</si>
  <si>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</si>
  <si>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</si>
  <si>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</si>
  <si>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</si>
  <si>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</si>
  <si>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</si>
  <si>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</si>
  <si>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</si>
  <si>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</si>
  <si>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</si>
  <si>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</si>
  <si>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</si>
  <si>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</si>
  <si>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</si>
  <si>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</si>
  <si>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</si>
  <si>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</si>
  <si>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</si>
  <si>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</si>
  <si>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</si>
  <si>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</si>
  <si>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</si>
  <si>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</si>
  <si>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</si>
  <si>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</si>
  <si>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</si>
  <si>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</si>
  <si>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</si>
  <si>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</si>
  <si>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</si>
  <si>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</si>
  <si>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</si>
  <si>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</si>
  <si>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</si>
  <si>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</si>
  <si>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</si>
  <si>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</si>
  <si>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</si>
  <si>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</si>
  <si>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</si>
  <si>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</si>
  <si>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</si>
  <si>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</si>
  <si>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</si>
  <si>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</si>
  <si>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</si>
  <si>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</si>
  <si>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</si>
  <si>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</si>
  <si>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</si>
  <si>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</si>
  <si>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</si>
  <si>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</si>
  <si>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</si>
  <si>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</si>
  <si>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</si>
  <si>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</si>
  <si>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</si>
  <si>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</si>
  <si>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</si>
  <si>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</si>
  <si>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</si>
  <si>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</si>
  <si>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</si>
  <si>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</si>
  <si>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</si>
  <si>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</si>
  <si>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</si>
  <si>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</si>
  <si>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</si>
  <si>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</si>
  <si>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</si>
  <si>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</si>
  <si>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</si>
  <si>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</si>
  <si>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</si>
  <si>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</si>
  <si>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</si>
  <si>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</si>
  <si>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</si>
  <si>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</si>
  <si>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</si>
  <si>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</si>
  <si>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</si>
  <si>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</si>
  <si>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</si>
  <si>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</si>
  <si>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</si>
  <si>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</si>
  <si>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</si>
  <si>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</si>
  <si>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</si>
  <si>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</si>
  <si>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</si>
  <si>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</si>
  <si>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</si>
  <si>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</si>
  <si>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</si>
  <si>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</si>
  <si>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</si>
  <si>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</si>
  <si>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</si>
  <si>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</si>
  <si>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</si>
  <si>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</si>
  <si>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</si>
  <si>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</si>
  <si>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</si>
  <si>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</si>
  <si>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</si>
  <si>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</si>
  <si>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</si>
  <si>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</si>
  <si>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</si>
  <si>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</si>
  <si>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</si>
  <si>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</si>
  <si>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</si>
  <si>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</si>
  <si>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</si>
  <si>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</si>
  <si>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</si>
  <si>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</si>
  <si>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</si>
  <si>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</si>
  <si>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</si>
  <si>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</si>
  <si>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</si>
  <si>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</si>
  <si>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</si>
  <si>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</si>
  <si>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</si>
  <si>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</si>
  <si>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</si>
  <si>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</si>
  <si>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</si>
  <si>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</si>
  <si>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</si>
  <si>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</si>
  <si>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</si>
  <si>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벨크로</t>
  </si>
  <si>
    <t>2021</t>
  </si>
  <si>
    <t>2022</t>
  </si>
  <si>
    <t>2023</t>
  </si>
  <si>
    <t>제품명</t>
  </si>
  <si>
    <t>날짜(연도)</t>
  </si>
  <si>
    <t>값</t>
  </si>
  <si>
    <t>평균: 공급가액</t>
  </si>
  <si>
    <t>전체 평균: 공급가액</t>
  </si>
  <si>
    <t>평균: 수량</t>
  </si>
  <si>
    <t>전체 평균: 수량</t>
  </si>
  <si>
    <t>우량고객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</si>
</sst>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D-4FD1-9437-6C5096E83F05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D-4FD1-9437-6C5096E83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495300</xdr:colOff>
          <xdr:row>3</xdr:row>
          <xdr:rowOff>142875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E" refreshedDate="45691.350108564817" backgroundQuery="1" createdVersion="8" refreshedVersion="8" minRefreshableVersion="3" recordCount="0" supportSubquery="1" supportAdvancedDrill="1" xr:uid="{ED289753-098B-427D-BB5D-45759BB78DCD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공급가액]" caption="평균: 공급가액" numFmtId="0" hierarchy="12" level="32767"/>
    <cacheField name="[Measures].[평균: 수량]" caption="평균: 수량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7019B5-7FBE-405B-B594-6FF6F8FEC0FC}" name="피벗 테이블1" cacheId="6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3" subtotal="average" baseField="1" baseItem="0" numFmtId="180"/>
    <dataField name="평균: 공급가액" fld="2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공급가액"/>
    <pivotHierarchy dragToData="1" caption="평균: 수량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H2" sqref="H2:H4"/>
    </sheetView>
  </sheetViews>
  <sheetFormatPr defaultRowHeight="16.5" x14ac:dyDescent="0.3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 x14ac:dyDescent="0.3">
      <c r="A1" t="s">
        <v>0</v>
      </c>
    </row>
    <row r="2" spans="1:7" x14ac:dyDescent="0.3">
      <c r="A2" s="11" t="s">
        <v>117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 x14ac:dyDescent="0.3">
      <c r="A3" s="11" t="s">
        <v>123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 x14ac:dyDescent="0.3">
      <c r="A4" s="11" t="s">
        <v>128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 x14ac:dyDescent="0.3">
      <c r="A5" s="11" t="s">
        <v>119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 x14ac:dyDescent="0.3">
      <c r="A6" s="11" t="s">
        <v>129</v>
      </c>
      <c r="B6" s="15">
        <v>44961</v>
      </c>
      <c r="C6" s="25">
        <v>0.85069444444444453</v>
      </c>
      <c r="D6" s="11" t="s">
        <v>47</v>
      </c>
      <c r="E6" s="11" t="s">
        <v>137</v>
      </c>
      <c r="F6" s="26">
        <v>1000</v>
      </c>
      <c r="G6" s="27"/>
    </row>
    <row r="7" spans="1:7" x14ac:dyDescent="0.3">
      <c r="A7" s="11" t="s">
        <v>132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 x14ac:dyDescent="0.3">
      <c r="A8" s="11" t="s">
        <v>120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 x14ac:dyDescent="0.3">
      <c r="A9" s="11" t="s">
        <v>121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 x14ac:dyDescent="0.3">
      <c r="A10" s="11" t="s">
        <v>122</v>
      </c>
      <c r="B10" s="15">
        <v>44957</v>
      </c>
      <c r="C10" s="25">
        <v>0.47569444444444442</v>
      </c>
      <c r="D10" s="11" t="s">
        <v>50</v>
      </c>
      <c r="E10" s="11" t="s">
        <v>136</v>
      </c>
      <c r="F10" s="16">
        <v>500</v>
      </c>
      <c r="G10" s="27"/>
    </row>
    <row r="11" spans="1:7" x14ac:dyDescent="0.3">
      <c r="A11" s="11" t="s">
        <v>130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 x14ac:dyDescent="0.3">
      <c r="A12" s="11" t="s">
        <v>118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 x14ac:dyDescent="0.3">
      <c r="A13" s="11" t="s">
        <v>131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 x14ac:dyDescent="0.3">
      <c r="A14" s="11" t="s">
        <v>124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 x14ac:dyDescent="0.3">
      <c r="A15" s="11" t="s">
        <v>125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 x14ac:dyDescent="0.3">
      <c r="A16" s="11" t="s">
        <v>126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 x14ac:dyDescent="0.3">
      <c r="A17" s="11" t="s">
        <v>134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 x14ac:dyDescent="0.3">
      <c r="A18" s="11" t="s">
        <v>135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 x14ac:dyDescent="0.3">
      <c r="A19" s="11" t="s">
        <v>127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 x14ac:dyDescent="0.3">
      <c r="A20" s="11" t="s">
        <v>133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 x14ac:dyDescent="0.3">
      <c r="A22" s="14" t="s">
        <v>142</v>
      </c>
    </row>
    <row r="23" spans="1:7" x14ac:dyDescent="0.3">
      <c r="A23" t="b">
        <f>AND(MOD(MID(A3,2,1),2)=0,OR(RIGHT(A3,1)="A",RIGHT(A3,1)="B"))</f>
        <v>0</v>
      </c>
    </row>
    <row r="25" spans="1:7" x14ac:dyDescent="0.3">
      <c r="A25" s="11" t="s">
        <v>42</v>
      </c>
      <c r="B25" s="11" t="s">
        <v>43</v>
      </c>
      <c r="C25" s="11" t="s">
        <v>44</v>
      </c>
    </row>
    <row r="26" spans="1:7" x14ac:dyDescent="0.3">
      <c r="A26" s="11" t="s">
        <v>47</v>
      </c>
      <c r="B26" s="11" t="s">
        <v>48</v>
      </c>
      <c r="C26" s="16">
        <v>1500</v>
      </c>
    </row>
    <row r="27" spans="1:7" x14ac:dyDescent="0.3">
      <c r="A27" s="11" t="s">
        <v>47</v>
      </c>
      <c r="B27" s="11" t="s">
        <v>137</v>
      </c>
      <c r="C27" s="26">
        <v>1000</v>
      </c>
    </row>
    <row r="28" spans="1:7" x14ac:dyDescent="0.3">
      <c r="A28" s="11" t="s">
        <v>50</v>
      </c>
      <c r="B28" s="11" t="s">
        <v>48</v>
      </c>
      <c r="C28" s="16">
        <v>500</v>
      </c>
    </row>
    <row r="29" spans="1:7" x14ac:dyDescent="0.3">
      <c r="A29" s="11" t="s">
        <v>47</v>
      </c>
      <c r="B29" s="11" t="s">
        <v>52</v>
      </c>
      <c r="C29" s="26">
        <v>4000</v>
      </c>
    </row>
    <row r="30" spans="1:7" x14ac:dyDescent="0.3">
      <c r="A30" s="11" t="s">
        <v>49</v>
      </c>
      <c r="B30" s="11" t="s">
        <v>48</v>
      </c>
      <c r="C30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C5" sqref="C5"/>
    </sheetView>
  </sheetViews>
  <sheetFormatPr defaultRowHeight="16.5" x14ac:dyDescent="0.3"/>
  <cols>
    <col min="1" max="1" width="9" style="30"/>
    <col min="2" max="2" width="11" style="30" bestFit="1" customWidth="1"/>
    <col min="3" max="6" width="9" style="30"/>
    <col min="7" max="7" width="8.625" style="30" customWidth="1"/>
    <col min="8" max="8" width="10.625" style="30" customWidth="1"/>
    <col min="9" max="16384" width="9" style="30"/>
  </cols>
  <sheetData>
    <row r="1" spans="1:8" ht="20.25" x14ac:dyDescent="0.3">
      <c r="A1" s="39" t="s">
        <v>33</v>
      </c>
      <c r="B1" s="39"/>
      <c r="C1" s="39"/>
      <c r="D1" s="39"/>
      <c r="E1" s="39"/>
      <c r="F1" s="39"/>
      <c r="G1" s="39"/>
      <c r="H1" s="39"/>
    </row>
    <row r="2" spans="1:8" x14ac:dyDescent="0.3">
      <c r="A2" s="31"/>
      <c r="B2" s="31"/>
      <c r="C2" s="31"/>
      <c r="D2" s="31"/>
      <c r="E2" s="31"/>
      <c r="F2" s="31"/>
      <c r="G2" s="32"/>
      <c r="H2" s="31" t="s">
        <v>34</v>
      </c>
    </row>
    <row r="3" spans="1:8" x14ac:dyDescent="0.3">
      <c r="A3" s="33" t="s">
        <v>11</v>
      </c>
      <c r="B3" s="33" t="s">
        <v>35</v>
      </c>
      <c r="C3" s="33" t="s">
        <v>36</v>
      </c>
      <c r="D3" s="33" t="s">
        <v>13</v>
      </c>
      <c r="E3" s="33" t="s">
        <v>14</v>
      </c>
      <c r="F3" s="33" t="s">
        <v>15</v>
      </c>
      <c r="G3" s="33" t="s">
        <v>16</v>
      </c>
      <c r="H3" s="33" t="s">
        <v>17</v>
      </c>
    </row>
    <row r="4" spans="1:8" x14ac:dyDescent="0.3">
      <c r="A4" s="33" t="s">
        <v>37</v>
      </c>
      <c r="B4" s="33" t="s">
        <v>18</v>
      </c>
      <c r="C4" s="33" t="s">
        <v>19</v>
      </c>
      <c r="D4" s="33">
        <v>25</v>
      </c>
      <c r="E4" s="34">
        <v>2800</v>
      </c>
      <c r="F4" s="35">
        <f t="shared" ref="F4:F13" si="0">E4*400%</f>
        <v>11200</v>
      </c>
      <c r="G4" s="35">
        <f t="shared" ref="G4:G13" si="1">IF(D4&gt;=30, E4*100%, IF(D4&gt;=20, E4*50%, E4*20%))</f>
        <v>1400</v>
      </c>
      <c r="H4" s="35">
        <f t="shared" ref="H4:H13" si="2">D4*E4+F4+G4</f>
        <v>82600</v>
      </c>
    </row>
    <row r="5" spans="1:8" x14ac:dyDescent="0.3">
      <c r="A5" s="33" t="s">
        <v>20</v>
      </c>
      <c r="B5" s="33" t="s">
        <v>18</v>
      </c>
      <c r="C5" s="33" t="s">
        <v>21</v>
      </c>
      <c r="D5" s="33">
        <v>12</v>
      </c>
      <c r="E5" s="34">
        <v>2000</v>
      </c>
      <c r="F5" s="35">
        <f t="shared" si="0"/>
        <v>8000</v>
      </c>
      <c r="G5" s="35">
        <f t="shared" si="1"/>
        <v>400</v>
      </c>
      <c r="H5" s="35">
        <f t="shared" si="2"/>
        <v>32400</v>
      </c>
    </row>
    <row r="6" spans="1:8" x14ac:dyDescent="0.3">
      <c r="A6" s="33" t="s">
        <v>22</v>
      </c>
      <c r="B6" s="33" t="s">
        <v>23</v>
      </c>
      <c r="C6" s="33" t="s">
        <v>19</v>
      </c>
      <c r="D6" s="33">
        <v>21</v>
      </c>
      <c r="E6" s="34">
        <v>2800</v>
      </c>
      <c r="F6" s="35">
        <f t="shared" si="0"/>
        <v>11200</v>
      </c>
      <c r="G6" s="35">
        <f t="shared" si="1"/>
        <v>1400</v>
      </c>
      <c r="H6" s="35">
        <f t="shared" si="2"/>
        <v>71400</v>
      </c>
    </row>
    <row r="7" spans="1:8" x14ac:dyDescent="0.3">
      <c r="A7" s="33" t="s">
        <v>38</v>
      </c>
      <c r="B7" s="33" t="s">
        <v>24</v>
      </c>
      <c r="C7" s="33" t="s">
        <v>25</v>
      </c>
      <c r="D7" s="33">
        <v>25</v>
      </c>
      <c r="E7" s="34">
        <v>2500</v>
      </c>
      <c r="F7" s="35">
        <f t="shared" si="0"/>
        <v>10000</v>
      </c>
      <c r="G7" s="35">
        <f t="shared" si="1"/>
        <v>1250</v>
      </c>
      <c r="H7" s="35">
        <f t="shared" si="2"/>
        <v>73750</v>
      </c>
    </row>
    <row r="8" spans="1:8" x14ac:dyDescent="0.3">
      <c r="A8" s="33" t="s">
        <v>26</v>
      </c>
      <c r="B8" s="33" t="s">
        <v>24</v>
      </c>
      <c r="C8" s="33" t="s">
        <v>27</v>
      </c>
      <c r="D8" s="33">
        <v>9</v>
      </c>
      <c r="E8" s="34">
        <v>1800</v>
      </c>
      <c r="F8" s="35">
        <f t="shared" si="0"/>
        <v>7200</v>
      </c>
      <c r="G8" s="35">
        <f t="shared" si="1"/>
        <v>360</v>
      </c>
      <c r="H8" s="35">
        <f t="shared" si="2"/>
        <v>23760</v>
      </c>
    </row>
    <row r="9" spans="1:8" x14ac:dyDescent="0.3">
      <c r="A9" s="33" t="s">
        <v>28</v>
      </c>
      <c r="B9" s="33" t="s">
        <v>18</v>
      </c>
      <c r="C9" s="33" t="s">
        <v>21</v>
      </c>
      <c r="D9" s="33">
        <v>18</v>
      </c>
      <c r="E9" s="34">
        <v>2000</v>
      </c>
      <c r="F9" s="35">
        <f t="shared" si="0"/>
        <v>8000</v>
      </c>
      <c r="G9" s="35">
        <f t="shared" si="1"/>
        <v>400</v>
      </c>
      <c r="H9" s="35">
        <f t="shared" si="2"/>
        <v>44400</v>
      </c>
    </row>
    <row r="10" spans="1:8" x14ac:dyDescent="0.3">
      <c r="A10" s="33" t="s">
        <v>29</v>
      </c>
      <c r="B10" s="33" t="s">
        <v>18</v>
      </c>
      <c r="C10" s="33" t="s">
        <v>25</v>
      </c>
      <c r="D10" s="33">
        <v>22</v>
      </c>
      <c r="E10" s="34">
        <v>2500</v>
      </c>
      <c r="F10" s="35">
        <f t="shared" si="0"/>
        <v>10000</v>
      </c>
      <c r="G10" s="35">
        <f t="shared" si="1"/>
        <v>1250</v>
      </c>
      <c r="H10" s="35">
        <f t="shared" si="2"/>
        <v>66250</v>
      </c>
    </row>
    <row r="11" spans="1:8" x14ac:dyDescent="0.3">
      <c r="A11" s="33" t="s">
        <v>30</v>
      </c>
      <c r="B11" s="33" t="s">
        <v>23</v>
      </c>
      <c r="C11" s="33" t="s">
        <v>27</v>
      </c>
      <c r="D11" s="33">
        <v>14</v>
      </c>
      <c r="E11" s="34">
        <v>1800</v>
      </c>
      <c r="F11" s="35">
        <f t="shared" si="0"/>
        <v>7200</v>
      </c>
      <c r="G11" s="35">
        <f t="shared" si="1"/>
        <v>360</v>
      </c>
      <c r="H11" s="35">
        <f t="shared" si="2"/>
        <v>32760</v>
      </c>
    </row>
    <row r="12" spans="1:8" x14ac:dyDescent="0.3">
      <c r="A12" s="33" t="s">
        <v>31</v>
      </c>
      <c r="B12" s="33" t="s">
        <v>18</v>
      </c>
      <c r="C12" s="33" t="s">
        <v>27</v>
      </c>
      <c r="D12" s="33">
        <v>7</v>
      </c>
      <c r="E12" s="34">
        <v>1800</v>
      </c>
      <c r="F12" s="35">
        <f t="shared" si="0"/>
        <v>7200</v>
      </c>
      <c r="G12" s="35">
        <f t="shared" si="1"/>
        <v>360</v>
      </c>
      <c r="H12" s="35">
        <f t="shared" si="2"/>
        <v>20160</v>
      </c>
    </row>
    <row r="13" spans="1:8" x14ac:dyDescent="0.3">
      <c r="A13" s="33" t="s">
        <v>32</v>
      </c>
      <c r="B13" s="33" t="s">
        <v>24</v>
      </c>
      <c r="C13" s="33" t="s">
        <v>27</v>
      </c>
      <c r="D13" s="33">
        <v>7</v>
      </c>
      <c r="E13" s="34">
        <v>1800</v>
      </c>
      <c r="F13" s="35">
        <f t="shared" si="0"/>
        <v>7200</v>
      </c>
      <c r="G13" s="35">
        <f t="shared" si="1"/>
        <v>360</v>
      </c>
      <c r="H13" s="35">
        <f t="shared" si="2"/>
        <v>20160</v>
      </c>
    </row>
    <row r="15" spans="1:8" x14ac:dyDescent="0.3">
      <c r="A15" s="31"/>
      <c r="B15" s="31"/>
      <c r="C15" s="31"/>
      <c r="D15" s="31"/>
      <c r="E15" s="31"/>
      <c r="F15" s="31"/>
      <c r="G15" s="31"/>
      <c r="H15" s="31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19" zoomScaleNormal="100" workbookViewId="0">
      <selection activeCell="A40" sqref="A40:B40"/>
    </sheetView>
  </sheetViews>
  <sheetFormatPr defaultRowHeight="16.5" x14ac:dyDescent="0.3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1" customWidth="1"/>
  </cols>
  <sheetData>
    <row r="1" spans="1:11" x14ac:dyDescent="0.3">
      <c r="A1" t="s">
        <v>0</v>
      </c>
      <c r="H1" t="s">
        <v>39</v>
      </c>
    </row>
    <row r="2" spans="1:11" x14ac:dyDescent="0.3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 x14ac:dyDescent="0.3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SMALL(IF((H3=$C$3:$C$20)*($E$3:$E$20&gt;=700),$E$3:$E$20),2)</f>
        <v>1000</v>
      </c>
    </row>
    <row r="4" spans="1:11" x14ac:dyDescent="0.3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SMALL(IF((H4=$C$3:$C$20)*($E$3:$E$20&gt;=700),$E$3:$E$20),2)</f>
        <v>700</v>
      </c>
    </row>
    <row r="5" spans="1:11" x14ac:dyDescent="0.3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SMALL(IF((H5=$C$3:$C$20)*($E$3:$E$20&gt;=700),$E$3:$E$20),2)</f>
        <v>700</v>
      </c>
    </row>
    <row r="6" spans="1:11" x14ac:dyDescent="0.3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 x14ac:dyDescent="0.3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 x14ac:dyDescent="0.3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 x14ac:dyDescent="0.3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SUM(($H9=$C$3:$C$20)*(I$8=$D$3:$D$20)*ISODD(MONTH($A$3:$A$20))*1)</f>
        <v>1</v>
      </c>
      <c r="J9" s="11">
        <f t="array" ref="J9">SUM(($H9=$C$3:$C$20)*(J$8=$D$3:$D$20)*ISODD(MONTH($A$3:$A$20))*1)</f>
        <v>1</v>
      </c>
      <c r="K9" s="11">
        <f t="array" ref="K9">SUM(($H9=$C$3:$C$20)*(K$8=$D$3:$D$20)*ISODD(MONTH($A$3:$A$20))*1)</f>
        <v>0</v>
      </c>
    </row>
    <row r="10" spans="1:11" x14ac:dyDescent="0.3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SUM(($H10=$C$3:$C$20)*(I$8=$D$3:$D$20)*ISODD(MONTH($A$3:$A$20))*1)</f>
        <v>2</v>
      </c>
      <c r="J10" s="11">
        <f t="array" ref="J10">SUM(($H10=$C$3:$C$20)*(J$8=$D$3:$D$20)*ISODD(MONTH($A$3:$A$20))*1)</f>
        <v>0</v>
      </c>
      <c r="K10" s="11">
        <f t="array" ref="K10">SUM(($H10=$C$3:$C$20)*(K$8=$D$3:$D$20)*ISODD(MONTH($A$3:$A$20))*1)</f>
        <v>1</v>
      </c>
    </row>
    <row r="11" spans="1:11" x14ac:dyDescent="0.3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SUM(($H11=$C$3:$C$20)*(I$8=$D$3:$D$20)*ISODD(MONTH($A$3:$A$20))*1)</f>
        <v>3</v>
      </c>
      <c r="J11" s="11">
        <f t="array" ref="J11">SUM(($H11=$C$3:$C$20)*(J$8=$D$3:$D$20)*ISODD(MONTH($A$3:$A$20))*1)</f>
        <v>1</v>
      </c>
      <c r="K11" s="11">
        <f t="array" ref="K11">SUM(($H11=$C$3:$C$20)*(K$8=$D$3:$D$20)*ISODD(MONTH($A$3:$A$20))*1)</f>
        <v>0</v>
      </c>
    </row>
    <row r="12" spans="1:11" x14ac:dyDescent="0.3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 x14ac:dyDescent="0.3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 x14ac:dyDescent="0.3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 x14ac:dyDescent="0.3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 x14ac:dyDescent="0.3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 x14ac:dyDescent="0.3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 x14ac:dyDescent="0.3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 x14ac:dyDescent="0.3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 x14ac:dyDescent="0.3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 x14ac:dyDescent="0.3">
      <c r="A22" t="s">
        <v>55</v>
      </c>
      <c r="D22" t="s">
        <v>56</v>
      </c>
      <c r="H22" t="s">
        <v>57</v>
      </c>
    </row>
    <row r="23" spans="1:11" x14ac:dyDescent="0.3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 x14ac:dyDescent="0.3">
      <c r="A24" s="11" t="s">
        <v>65</v>
      </c>
      <c r="B24" s="11">
        <v>25</v>
      </c>
      <c r="C24" s="11">
        <v>80</v>
      </c>
      <c r="D24" s="11">
        <f>MAX(B24*VLOOKUP(B24,$A$34:$B$37,2,TRUE),C24*VLOOKUP(C24,$D$34:$E$37,2,TRUE))</f>
        <v>400</v>
      </c>
      <c r="H24" s="11" t="s">
        <v>66</v>
      </c>
      <c r="I24" s="11">
        <v>4</v>
      </c>
      <c r="J24" s="11">
        <v>90</v>
      </c>
      <c r="K24" s="11">
        <f>IF(AND(I24&gt;=5,J24&gt;=80),I24+J24+_xlfn.XMATCH(I24,$H$34:$H$37,-1),I24+J24)</f>
        <v>94</v>
      </c>
    </row>
    <row r="25" spans="1:11" x14ac:dyDescent="0.3">
      <c r="A25" s="11" t="s">
        <v>67</v>
      </c>
      <c r="B25" s="11">
        <v>26</v>
      </c>
      <c r="C25" s="11">
        <v>65</v>
      </c>
      <c r="D25" s="11">
        <f t="shared" ref="D25:D29" si="0">MAX(B25*VLOOKUP(B25,$A$34:$B$37,2,TRUE),C25*VLOOKUP(C25,$D$34:$E$37,2,TRUE))</f>
        <v>325</v>
      </c>
      <c r="H25" s="11" t="s">
        <v>68</v>
      </c>
      <c r="I25" s="11">
        <v>7</v>
      </c>
      <c r="J25" s="11">
        <v>95</v>
      </c>
      <c r="K25" s="11">
        <f t="shared" ref="K25:K31" si="1">IF(AND(I25&gt;=5,J25&gt;=80),I25+J25+_xlfn.XMATCH(I25,$H$34:$H$37,-1),I25+J25)</f>
        <v>104</v>
      </c>
    </row>
    <row r="26" spans="1:11" x14ac:dyDescent="0.3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 x14ac:dyDescent="0.3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 x14ac:dyDescent="0.3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 x14ac:dyDescent="0.3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 x14ac:dyDescent="0.3">
      <c r="A30" s="11" t="s">
        <v>77</v>
      </c>
      <c r="B30" s="11">
        <v>35</v>
      </c>
      <c r="C30" s="11">
        <v>120</v>
      </c>
      <c r="D30" s="11">
        <f>MAX(B30*VLOOKUP(B30,$A$34:$B$37,2,TRUE),C30*VLOOKUP(C30,$D$34:$E$37,2,TRUE))</f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 x14ac:dyDescent="0.3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 x14ac:dyDescent="0.3">
      <c r="A32" t="s">
        <v>80</v>
      </c>
      <c r="D32" t="s">
        <v>81</v>
      </c>
    </row>
    <row r="33" spans="1:10" x14ac:dyDescent="0.3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 x14ac:dyDescent="0.3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138</v>
      </c>
      <c r="J34" s="11">
        <v>1</v>
      </c>
    </row>
    <row r="35" spans="1:10" x14ac:dyDescent="0.3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139</v>
      </c>
      <c r="J35" s="11">
        <v>2</v>
      </c>
    </row>
    <row r="36" spans="1:10" x14ac:dyDescent="0.3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140</v>
      </c>
      <c r="J36" s="11">
        <v>3</v>
      </c>
    </row>
    <row r="37" spans="1:10" x14ac:dyDescent="0.3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141</v>
      </c>
      <c r="J37" s="11">
        <v>4</v>
      </c>
    </row>
    <row r="39" spans="1:10" x14ac:dyDescent="0.3">
      <c r="A39" s="40" t="s">
        <v>87</v>
      </c>
      <c r="B39" s="40"/>
    </row>
    <row r="40" spans="1:10" x14ac:dyDescent="0.3">
      <c r="A40" s="41">
        <f>SUMIFS(D24:D30,B24:B30,"&gt;=30",C24:C30,"&gt;=80")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D16" sqref="D16"/>
    </sheetView>
  </sheetViews>
  <sheetFormatPr defaultRowHeight="16.5" x14ac:dyDescent="0.3"/>
  <cols>
    <col min="1" max="1" width="19.375" bestFit="1" customWidth="1"/>
    <col min="2" max="2" width="14.125" bestFit="1" customWidth="1"/>
    <col min="3" max="3" width="9.625" bestFit="1" customWidth="1"/>
    <col min="4" max="4" width="14.5" bestFit="1" customWidth="1"/>
    <col min="5" max="5" width="10.375" bestFit="1" customWidth="1"/>
    <col min="6" max="6" width="14.5" bestFit="1" customWidth="1"/>
    <col min="7" max="7" width="10.375" bestFit="1" customWidth="1"/>
    <col min="8" max="8" width="19.375" bestFit="1" customWidth="1"/>
    <col min="9" max="9" width="15.25" bestFit="1" customWidth="1"/>
    <col min="10" max="11" width="8" bestFit="1" customWidth="1"/>
    <col min="12" max="16" width="8.75" bestFit="1" customWidth="1"/>
    <col min="17" max="18" width="8" bestFit="1" customWidth="1"/>
    <col min="19" max="19" width="7.375" bestFit="1" customWidth="1"/>
    <col min="20" max="22" width="12.5" bestFit="1" customWidth="1"/>
    <col min="23" max="23" width="7.375" bestFit="1" customWidth="1"/>
  </cols>
  <sheetData>
    <row r="2" spans="1:3" x14ac:dyDescent="0.3">
      <c r="A2" s="36" t="s">
        <v>147</v>
      </c>
      <c r="B2" t="s" vm="1">
        <v>143</v>
      </c>
    </row>
    <row r="4" spans="1:3" x14ac:dyDescent="0.3">
      <c r="A4" s="36" t="s">
        <v>148</v>
      </c>
      <c r="B4" s="36" t="s">
        <v>149</v>
      </c>
    </row>
    <row r="5" spans="1:3" x14ac:dyDescent="0.3">
      <c r="A5" t="s">
        <v>144</v>
      </c>
      <c r="C5" s="37"/>
    </row>
    <row r="6" spans="1:3" x14ac:dyDescent="0.3">
      <c r="B6" t="s">
        <v>152</v>
      </c>
      <c r="C6" s="37">
        <v>53</v>
      </c>
    </row>
    <row r="7" spans="1:3" x14ac:dyDescent="0.3">
      <c r="B7" t="s">
        <v>150</v>
      </c>
      <c r="C7" s="37">
        <v>19557</v>
      </c>
    </row>
    <row r="8" spans="1:3" x14ac:dyDescent="0.3">
      <c r="A8" t="s">
        <v>145</v>
      </c>
      <c r="C8" s="37"/>
    </row>
    <row r="9" spans="1:3" x14ac:dyDescent="0.3">
      <c r="B9" t="s">
        <v>152</v>
      </c>
      <c r="C9" s="37">
        <v>79</v>
      </c>
    </row>
    <row r="10" spans="1:3" x14ac:dyDescent="0.3">
      <c r="B10" t="s">
        <v>150</v>
      </c>
      <c r="C10" s="37">
        <v>29151</v>
      </c>
    </row>
    <row r="11" spans="1:3" x14ac:dyDescent="0.3">
      <c r="A11" t="s">
        <v>146</v>
      </c>
      <c r="C11" s="37"/>
    </row>
    <row r="12" spans="1:3" x14ac:dyDescent="0.3">
      <c r="B12" t="s">
        <v>152</v>
      </c>
      <c r="C12" s="37">
        <v>63.333333333333336</v>
      </c>
    </row>
    <row r="13" spans="1:3" x14ac:dyDescent="0.3">
      <c r="B13" t="s">
        <v>150</v>
      </c>
      <c r="C13" s="37">
        <v>23370</v>
      </c>
    </row>
    <row r="14" spans="1:3" x14ac:dyDescent="0.3">
      <c r="A14" t="s">
        <v>153</v>
      </c>
      <c r="C14" s="37">
        <v>61.142857142857146</v>
      </c>
    </row>
    <row r="15" spans="1:3" x14ac:dyDescent="0.3">
      <c r="A15" t="s">
        <v>151</v>
      </c>
      <c r="C15" s="37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J14" sqref="J14"/>
    </sheetView>
  </sheetViews>
  <sheetFormatPr defaultRowHeight="16.5" x14ac:dyDescent="0.3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 x14ac:dyDescent="0.3">
      <c r="A1" s="1" t="s">
        <v>7</v>
      </c>
      <c r="B1" s="2"/>
      <c r="C1" s="2"/>
      <c r="D1" s="2"/>
      <c r="E1" s="2"/>
    </row>
    <row r="2" spans="1:5" x14ac:dyDescent="0.3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 x14ac:dyDescent="0.3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 x14ac:dyDescent="0.3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 x14ac:dyDescent="0.3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 x14ac:dyDescent="0.3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 x14ac:dyDescent="0.3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 x14ac:dyDescent="0.3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 x14ac:dyDescent="0.3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 x14ac:dyDescent="0.3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 x14ac:dyDescent="0.3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 x14ac:dyDescent="0.3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 x14ac:dyDescent="0.3">
      <c r="A14" s="1"/>
      <c r="B14" s="1"/>
      <c r="C14" s="1"/>
      <c r="D14" s="1"/>
      <c r="E14" s="1"/>
    </row>
    <row r="15" spans="1:5" x14ac:dyDescent="0.3">
      <c r="A15" s="3" t="s">
        <v>2</v>
      </c>
      <c r="B15" s="3" t="s">
        <v>10</v>
      </c>
      <c r="C15" s="1"/>
      <c r="D15" s="1"/>
      <c r="E15" s="1"/>
    </row>
    <row r="16" spans="1:5" x14ac:dyDescent="0.3">
      <c r="A16" s="5">
        <v>1</v>
      </c>
      <c r="B16" s="38">
        <v>3075454.6</v>
      </c>
      <c r="C16" s="1"/>
      <c r="D16" s="1"/>
      <c r="E16" s="1"/>
    </row>
    <row r="17" spans="1:5" x14ac:dyDescent="0.3">
      <c r="A17" s="5">
        <v>2</v>
      </c>
      <c r="B17" s="38">
        <v>2855091</v>
      </c>
      <c r="C17" s="1"/>
      <c r="D17" s="1"/>
      <c r="E17" s="1"/>
    </row>
    <row r="18" spans="1:5" x14ac:dyDescent="0.3">
      <c r="A18" s="9">
        <v>3</v>
      </c>
      <c r="B18" s="38">
        <v>3409091</v>
      </c>
      <c r="C18" s="1"/>
      <c r="D18" s="1"/>
      <c r="E18" s="1"/>
    </row>
    <row r="19" spans="1:5" x14ac:dyDescent="0.3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3E1BB383-2BF4-4933-B0AD-777FEC789426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zoomScaleNormal="100" workbookViewId="0">
      <selection activeCell="O23" sqref="O23"/>
    </sheetView>
  </sheetViews>
  <sheetFormatPr defaultRowHeight="16.5" x14ac:dyDescent="0.3"/>
  <cols>
    <col min="1" max="1" width="4.25" customWidth="1"/>
    <col min="5" max="5" width="9.75" customWidth="1"/>
    <col min="6" max="6" width="13.625" customWidth="1"/>
  </cols>
  <sheetData>
    <row r="1" spans="2:6" x14ac:dyDescent="0.3">
      <c r="D1" s="19" t="s">
        <v>88</v>
      </c>
    </row>
    <row r="2" spans="2:6" x14ac:dyDescent="0.3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 x14ac:dyDescent="0.3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 x14ac:dyDescent="0.3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 x14ac:dyDescent="0.3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 x14ac:dyDescent="0.3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 x14ac:dyDescent="0.3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 x14ac:dyDescent="0.3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 x14ac:dyDescent="0.3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 x14ac:dyDescent="0.3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 x14ac:dyDescent="0.3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 x14ac:dyDescent="0.3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 x14ac:dyDescent="0.3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 x14ac:dyDescent="0.3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 x14ac:dyDescent="0.3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J34" sqref="J34"/>
    </sheetView>
  </sheetViews>
  <sheetFormatPr defaultRowHeight="16.5" x14ac:dyDescent="0.3"/>
  <cols>
    <col min="3" max="3" width="11" bestFit="1" customWidth="1"/>
    <col min="4" max="4" width="10.75" customWidth="1"/>
    <col min="5" max="5" width="12.375" bestFit="1" customWidth="1"/>
    <col min="6" max="6" width="3.5" customWidth="1"/>
  </cols>
  <sheetData>
    <row r="1" spans="1:5" ht="19.5" x14ac:dyDescent="0.3">
      <c r="A1" s="1" t="s">
        <v>7</v>
      </c>
      <c r="B1" s="2"/>
      <c r="C1" s="2"/>
      <c r="D1" s="2"/>
      <c r="E1" s="2"/>
    </row>
    <row r="2" spans="1:5" x14ac:dyDescent="0.3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 x14ac:dyDescent="0.3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 x14ac:dyDescent="0.3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 x14ac:dyDescent="0.3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 x14ac:dyDescent="0.3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 x14ac:dyDescent="0.3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 x14ac:dyDescent="0.3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 x14ac:dyDescent="0.3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 x14ac:dyDescent="0.3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 x14ac:dyDescent="0.3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 x14ac:dyDescent="0.3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 x14ac:dyDescent="0.3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tabSelected="1" workbookViewId="0">
      <selection activeCell="F7" sqref="F7"/>
    </sheetView>
  </sheetViews>
  <sheetFormatPr defaultRowHeight="16.5" x14ac:dyDescent="0.3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2:5" ht="26.25" x14ac:dyDescent="0.3">
      <c r="B1" s="44" t="s">
        <v>110</v>
      </c>
      <c r="C1" s="44"/>
      <c r="D1" s="44"/>
    </row>
    <row r="3" spans="2:5" x14ac:dyDescent="0.3">
      <c r="B3" s="23" t="s">
        <v>111</v>
      </c>
      <c r="C3" s="23" t="s">
        <v>112</v>
      </c>
      <c r="D3" s="23" t="s">
        <v>113</v>
      </c>
      <c r="E3" s="23" t="s">
        <v>45</v>
      </c>
    </row>
    <row r="4" spans="2:5" x14ac:dyDescent="0.3">
      <c r="B4" s="24">
        <v>1</v>
      </c>
      <c r="C4" s="24">
        <v>123</v>
      </c>
      <c r="D4" s="24" t="s">
        <v>114</v>
      </c>
      <c r="E4" s="24" t="s">
        <v>115</v>
      </c>
    </row>
    <row r="5" spans="2:5" x14ac:dyDescent="0.3">
      <c r="B5" s="24">
        <v>2</v>
      </c>
      <c r="C5" s="24">
        <v>507</v>
      </c>
      <c r="D5" s="24" t="s">
        <v>116</v>
      </c>
      <c r="E5" s="24" t="s">
        <v>154</v>
      </c>
    </row>
    <row r="6" spans="2:5" x14ac:dyDescent="0.3">
      <c r="B6" s="18"/>
      <c r="C6" s="18"/>
      <c r="D6" s="18"/>
      <c r="E6" s="18"/>
    </row>
    <row r="7" spans="2:5" x14ac:dyDescent="0.3">
      <c r="B7" s="18"/>
      <c r="C7" s="18"/>
      <c r="D7" s="18"/>
      <c r="E7" s="18"/>
    </row>
    <row r="8" spans="2:5" x14ac:dyDescent="0.3">
      <c r="B8" s="18"/>
      <c r="C8" s="18"/>
      <c r="D8" s="18"/>
      <c r="E8" s="18"/>
    </row>
    <row r="9" spans="2:5" x14ac:dyDescent="0.3">
      <c r="B9" s="18"/>
      <c r="C9" s="18"/>
      <c r="D9" s="18"/>
      <c r="E9" s="18"/>
    </row>
    <row r="10" spans="2:5" x14ac:dyDescent="0.3">
      <c r="B10" s="18"/>
      <c r="C10" s="18"/>
      <c r="D10" s="18"/>
      <c r="E10" s="18"/>
    </row>
    <row r="11" spans="2:5" x14ac:dyDescent="0.3">
      <c r="B11" s="18"/>
      <c r="C11" s="18"/>
      <c r="D11" s="18"/>
      <c r="E11" s="18"/>
    </row>
    <row r="12" spans="2:5" x14ac:dyDescent="0.3">
      <c r="B12" s="18"/>
      <c r="C12" s="18"/>
      <c r="D12" s="18"/>
      <c r="E12" s="18"/>
    </row>
    <row r="13" spans="2:5" x14ac:dyDescent="0.3">
      <c r="B13" s="18"/>
      <c r="C13" s="18"/>
      <c r="D13" s="18"/>
      <c r="E13" s="18"/>
    </row>
    <row r="14" spans="2:5" x14ac:dyDescent="0.3">
      <c r="B14" s="18"/>
      <c r="C14" s="18"/>
      <c r="D14" s="18"/>
      <c r="E14" s="18"/>
    </row>
    <row r="15" spans="2:5" x14ac:dyDescent="0.3">
      <c r="B15" s="18"/>
      <c r="C15" s="18"/>
      <c r="D15" s="18"/>
      <c r="E15" s="18"/>
    </row>
    <row r="16" spans="2:5" x14ac:dyDescent="0.3">
      <c r="B16" s="18"/>
      <c r="C16" s="18"/>
      <c r="D16" s="18"/>
      <c r="E16" s="18"/>
    </row>
    <row r="17" spans="2:5" x14ac:dyDescent="0.3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495300</xdr:colOff>
                <xdr:row>3</xdr:row>
                <xdr:rowOff>142875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SE</cp:lastModifiedBy>
  <dcterms:created xsi:type="dcterms:W3CDTF">2023-05-11T11:47:16Z</dcterms:created>
  <dcterms:modified xsi:type="dcterms:W3CDTF">2025-02-03T00:16:34Z</dcterms:modified>
</cp:coreProperties>
</file>