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37DAE6DA-7A82-4CBD-89CE-69D05A387343}" xr6:coauthVersionLast="47" xr6:coauthVersionMax="47" xr10:uidLastSave="{00000000-0000-0000-0000-000000000000}"/>
  <bookViews>
    <workbookView xWindow="-108" yWindow="-108" windowWidth="23256" windowHeight="12456" firstSheet="2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eta.T" hidden="1" xlm="1">#NAME?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E3" i="9"/>
  <c r="H36" i="9"/>
  <c r="E38" i="9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E9" i="9"/>
  <c r="E4" i="9"/>
  <c r="E5" i="9"/>
  <c r="E6" i="9"/>
  <c r="E7" i="9"/>
  <c r="E8" i="9"/>
  <c r="E10" i="9"/>
  <c r="E11" i="9"/>
  <c r="G5" i="7"/>
  <c r="G6" i="7"/>
  <c r="G7" i="7"/>
  <c r="G8" i="7"/>
  <c r="G9" i="7"/>
  <c r="G10" i="7"/>
  <c r="G11" i="7"/>
  <c r="G12" i="7"/>
  <c r="G4" i="7"/>
  <c r="D25" i="9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<sst xmlns="http://schemas.openxmlformats.org/spreadsheetml/2006/main" count="345" uniqueCount="240">
  <si>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</si>
  <si>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</si>
  <si>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</si>
  <si>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</si>
  <si>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</si>
  <si>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</si>
  <si>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</si>
  <si>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</si>
  <si>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</si>
  <si>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</si>
  <si>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</si>
  <si>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</si>
  <si>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</si>
  <si>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</si>
  <si>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</si>
  <si>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</si>
  <si>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</si>
  <si>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</si>
  <si>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</si>
  <si>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</si>
  <si>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</si>
  <si>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</si>
  <si>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</si>
  <si>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</si>
  <si>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</si>
  <si>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</si>
  <si>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</si>
  <si>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</si>
  <si>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</si>
  <si>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</si>
  <si>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</si>
  <si>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</si>
  <si>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</si>
  <si>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</si>
  <si>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</si>
  <si>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</si>
  <si>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</si>
  <si>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</si>
  <si>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</si>
  <si>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</si>
  <si>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</si>
  <si>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</si>
  <si>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</si>
  <si>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</si>
  <si>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</si>
  <si>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</si>
  <si>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</si>
  <si>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</si>
  <si>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</si>
  <si>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</si>
  <si>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</si>
  <si>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</si>
  <si>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</si>
  <si>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</si>
  <si>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</si>
  <si>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</si>
  <si>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</si>
  <si>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</si>
  <si>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</si>
  <si>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</si>
  <si>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</si>
  <si>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</si>
  <si>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</si>
  <si>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</si>
  <si>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</si>
  <si>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</si>
  <si>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</si>
  <si>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</si>
  <si>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</si>
  <si>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</si>
  <si>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</si>
  <si>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</si>
  <si>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</si>
  <si>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</si>
  <si>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</si>
  <si>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</si>
  <si>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</si>
  <si>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</si>
  <si>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</si>
  <si>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</si>
  <si>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</si>
  <si>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</si>
  <si>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</si>
  <si>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</si>
  <si>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</si>
  <si>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</si>
  <si>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</si>
  <si>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</si>
  <si>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</si>
  <si>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</si>
  <si>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</si>
  <si>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</si>
  <si>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</si>
  <si>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</si>
  <si>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</si>
  <si>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</si>
  <si>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</si>
  <si>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</si>
  <si>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</si>
  <si>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</si>
  <si>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</si>
  <si>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</si>
  <si>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</si>
  <si>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</si>
  <si>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</si>
  <si>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</si>
  <si>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</si>
  <si>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</si>
  <si>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</si>
  <si>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</si>
  <si>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</si>
  <si>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</si>
  <si>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</si>
  <si>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</si>
  <si>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</si>
  <si>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</si>
  <si>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</si>
  <si>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</si>
  <si>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</si>
  <si>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</si>
  <si>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</si>
  <si>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</si>
  <si>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</si>
  <si>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</si>
  <si>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</si>
  <si>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</si>
  <si>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</si>
  <si>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</si>
  <si>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</si>
  <si>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</si>
  <si>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</si>
  <si>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</si>
  <si>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</si>
  <si>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</si>
  <si>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</si>
  <si>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</si>
  <si>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</si>
  <si>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</si>
  <si>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</si>
  <si>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</si>
  <si>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</si>
  <si>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</si>
  <si>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</si>
  <si>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</si>
  <si>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</si>
  <si>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</si>
  <si>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</si>
  <si>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</si>
  <si>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</si>
  <si>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</si>
  <si>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</si>
  <si>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</si>
  <si>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</si>
  <si>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</si>
  <si>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</si>
  <si>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</si>
  <si>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</si>
  <si>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</si>
  <si>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</si>
  <si>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</si>
  <si>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</si>
  <si>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</si>
  <si>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</si>
  <si>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</si>
  <si>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</si>
  <si>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</si>
  <si>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</si>
  <si>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</si>
  <si>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</si>
  <si>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</si>
  <si>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</si>
  <si>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</si>
  <si>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</si>
  <si>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</si>
  <si>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</si>
  <si>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</si>
  <si>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</si>
  <si>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</si>
  <si>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</si>
  <si>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</si>
  <si>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</si>
  <si>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</si>
  <si>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</si>
  <si>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</si>
  <si>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</si>
  <si>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</si>
  <si>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</si>
  <si>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</si>
  <si>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</si>
  <si>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</si>
  <si>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</si>
  <si>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</si>
  <si>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</si>
  <si>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</si>
  <si>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</si>
  <si>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</si>
  <si>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</si>
  <si>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</si>
  <si>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</si>
  <si>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</si>
  <si>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</si>
  <si>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</si>
  <si>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</si>
  <si>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</si>
  <si>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</si>
  <si>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</si>
  <si>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</si>
  <si>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</si>
  <si>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직위</t>
    <phoneticPr fontId="1" type="noConversion"/>
  </si>
  <si>
    <t>부장</t>
    <phoneticPr fontId="1" type="noConversion"/>
  </si>
  <si>
    <t>수령액</t>
    <phoneticPr fontId="1" type="noConversion"/>
  </si>
  <si>
    <t>&lt;=3500000</t>
    <phoneticPr fontId="1" type="noConversion"/>
  </si>
  <si>
    <t>수험번호</t>
    <phoneticPr fontId="1" type="noConversion"/>
  </si>
  <si>
    <t>이름</t>
    <phoneticPr fontId="1" type="noConversion"/>
  </si>
  <si>
    <t>지역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</si>
  <si>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</si>
  <si>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</si>
  <si>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</si>
  <si>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Seo-1034</t>
    <phoneticPr fontId="1" type="noConversion"/>
  </si>
  <si>
    <t>Seo-3652</t>
    <phoneticPr fontId="1" type="noConversion"/>
  </si>
  <si>
    <t>Seo-1829</t>
    <phoneticPr fontId="1" type="noConversion"/>
  </si>
  <si>
    <t>Kdo-2348</t>
    <phoneticPr fontId="1" type="noConversion"/>
  </si>
  <si>
    <t>Wal-2986</t>
    <phoneticPr fontId="1" type="noConversion"/>
  </si>
  <si>
    <t>Wal-1654</t>
    <phoneticPr fontId="1" type="noConversion"/>
  </si>
  <si>
    <t>Kdo-1207</t>
    <phoneticPr fontId="1" type="noConversion"/>
  </si>
  <si>
    <t>한승진</t>
    <phoneticPr fontId="1" type="noConversion"/>
  </si>
  <si>
    <t>김소라</t>
    <phoneticPr fontId="1" type="noConversion"/>
  </si>
  <si>
    <t>윤우민</t>
    <phoneticPr fontId="1" type="noConversion"/>
  </si>
  <si>
    <t>임소영</t>
    <phoneticPr fontId="1" type="noConversion"/>
  </si>
  <si>
    <t>유영아</t>
    <phoneticPr fontId="1" type="noConversion"/>
  </si>
  <si>
    <t>안경원</t>
    <phoneticPr fontId="1" type="noConversion"/>
  </si>
  <si>
    <t>구여운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</si>
  <si>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</si>
  <si>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</si>
  <si>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</si>
  <si>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합격</t>
    <phoneticPr fontId="1" type="noConversion"/>
  </si>
  <si>
    <t>불합격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</si>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</sst>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@&quot;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(차트작업!$A$10,차트작업!$A$11,차트작업!$A$12,차트작업!$A$13,차트작업!$A$14)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(차트작업!$A$10,차트작업!$A$11,차트작업!$A$12,차트작업!$A$13,차트작업!$A$14)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12</xdr:row>
      <xdr:rowOff>213360</xdr:rowOff>
    </xdr:from>
    <xdr:to>
      <xdr:col>4</xdr:col>
      <xdr:colOff>1028700</xdr:colOff>
      <xdr:row>14</xdr:row>
      <xdr:rowOff>213360</xdr:rowOff>
    </xdr:to>
    <xdr:sp macro="[0]!서식" textlink="">
      <xdr:nvSpPr>
        <xdr:cNvPr id="3" name="직사각형 2">
          <a:extLst>
            <a:ext uri="{FF2B5EF4-FFF2-40B4-BE49-F238E27FC236}">
              <a16:creationId xmlns:a16="http://schemas.microsoft.com/office/drawing/2014/main" id="{9C1FC780-5FBF-8CE6-77A3-8F6C14B162A1}"/>
            </a:ext>
          </a:extLst>
        </xdr:cNvPr>
        <xdr:cNvSpPr/>
      </xdr:nvSpPr>
      <xdr:spPr>
        <a:xfrm>
          <a:off x="2705100" y="2910840"/>
          <a:ext cx="10058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4">
      <c r="A4" s="1" t="s">
        <v>218</v>
      </c>
      <c r="B4" s="1" t="s">
        <v>225</v>
      </c>
      <c r="C4" s="1" t="s">
        <v>232</v>
      </c>
      <c r="D4" s="1">
        <v>88</v>
      </c>
      <c r="E4" s="1">
        <v>90</v>
      </c>
      <c r="F4" s="1" t="s">
        <v>235</v>
      </c>
    </row>
    <row r="5" spans="1:6" x14ac:dyDescent="0.4">
      <c r="A5" s="1" t="s">
        <v>219</v>
      </c>
      <c r="B5" s="1" t="s">
        <v>226</v>
      </c>
      <c r="C5" s="1" t="s">
        <v>232</v>
      </c>
      <c r="D5" s="1">
        <v>92</v>
      </c>
      <c r="E5" s="1">
        <v>80</v>
      </c>
      <c r="F5" s="1" t="s">
        <v>235</v>
      </c>
    </row>
    <row r="6" spans="1:6" x14ac:dyDescent="0.4">
      <c r="A6" s="1" t="s">
        <v>220</v>
      </c>
      <c r="B6" s="1" t="s">
        <v>227</v>
      </c>
      <c r="C6" s="1" t="s">
        <v>232</v>
      </c>
      <c r="D6" s="1">
        <v>54</v>
      </c>
      <c r="E6" s="1">
        <v>62</v>
      </c>
      <c r="F6" s="1" t="s">
        <v>236</v>
      </c>
    </row>
    <row r="7" spans="1:6" x14ac:dyDescent="0.4">
      <c r="A7" s="1" t="s">
        <v>221</v>
      </c>
      <c r="B7" s="1" t="s">
        <v>228</v>
      </c>
      <c r="C7" s="1" t="s">
        <v>233</v>
      </c>
      <c r="D7" s="1">
        <v>67</v>
      </c>
      <c r="E7" s="1">
        <v>85</v>
      </c>
      <c r="F7" s="1" t="s">
        <v>235</v>
      </c>
    </row>
    <row r="8" spans="1:6" x14ac:dyDescent="0.4">
      <c r="A8" s="1" t="s">
        <v>224</v>
      </c>
      <c r="B8" s="1" t="s">
        <v>229</v>
      </c>
      <c r="C8" s="1" t="s">
        <v>233</v>
      </c>
      <c r="D8" s="1">
        <v>43</v>
      </c>
      <c r="E8" s="1">
        <v>25</v>
      </c>
      <c r="F8" s="1" t="s">
        <v>236</v>
      </c>
    </row>
    <row r="9" spans="1:6" x14ac:dyDescent="0.4">
      <c r="A9" s="1" t="s">
        <v>222</v>
      </c>
      <c r="B9" s="1" t="s">
        <v>230</v>
      </c>
      <c r="C9" s="1" t="s">
        <v>234</v>
      </c>
      <c r="D9" s="1">
        <v>92</v>
      </c>
      <c r="E9" s="1">
        <v>83</v>
      </c>
      <c r="F9" s="1" t="s">
        <v>235</v>
      </c>
    </row>
    <row r="10" spans="1:6" x14ac:dyDescent="0.4">
      <c r="A10" s="1" t="s">
        <v>223</v>
      </c>
      <c r="B10" s="1" t="s">
        <v>231</v>
      </c>
      <c r="C10" s="1" t="s">
        <v>234</v>
      </c>
      <c r="D10" s="1">
        <v>97</v>
      </c>
      <c r="E10" s="1">
        <v>91</v>
      </c>
      <c r="F10" s="1" t="s">
        <v>235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0" sqref="J10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3.296875" bestFit="1" customWidth="1"/>
  </cols>
  <sheetData>
    <row r="1" spans="1:7" ht="25.8" x14ac:dyDescent="0.4">
      <c r="A1" s="18" t="s">
        <v>79</v>
      </c>
      <c r="B1" s="18"/>
      <c r="C1" s="18"/>
      <c r="D1" s="18"/>
      <c r="E1" s="18"/>
      <c r="F1" s="18"/>
      <c r="G1" s="18"/>
    </row>
    <row r="3" spans="1:7" x14ac:dyDescent="0.4">
      <c r="A3" s="19" t="s">
        <v>65</v>
      </c>
      <c r="B3" s="19" t="s">
        <v>66</v>
      </c>
      <c r="C3" s="19" t="s">
        <v>67</v>
      </c>
      <c r="D3" s="19" t="s">
        <v>68</v>
      </c>
      <c r="E3" s="19" t="s">
        <v>69</v>
      </c>
      <c r="F3" s="19" t="s">
        <v>70</v>
      </c>
      <c r="G3" s="19" t="s">
        <v>71</v>
      </c>
    </row>
    <row r="4" spans="1:7" x14ac:dyDescent="0.4">
      <c r="A4" s="20" t="s">
        <v>72</v>
      </c>
      <c r="B4" s="21" t="s">
        <v>73</v>
      </c>
      <c r="C4" s="22">
        <v>50000</v>
      </c>
      <c r="D4" s="23">
        <v>1800</v>
      </c>
      <c r="E4" s="23">
        <v>1486</v>
      </c>
      <c r="F4" s="22">
        <v>74300000</v>
      </c>
      <c r="G4" s="24">
        <v>0.82555555599999997</v>
      </c>
    </row>
    <row r="5" spans="1:7" x14ac:dyDescent="0.4">
      <c r="A5" s="20"/>
      <c r="B5" s="21" t="s">
        <v>74</v>
      </c>
      <c r="C5" s="22">
        <v>50000</v>
      </c>
      <c r="D5" s="23">
        <v>1600</v>
      </c>
      <c r="E5" s="23">
        <v>1571</v>
      </c>
      <c r="F5" s="22">
        <v>78550000</v>
      </c>
      <c r="G5" s="24">
        <v>0.98187500000000005</v>
      </c>
    </row>
    <row r="6" spans="1:7" x14ac:dyDescent="0.4">
      <c r="A6" s="20"/>
      <c r="B6" s="21" t="s">
        <v>75</v>
      </c>
      <c r="C6" s="22">
        <v>50000</v>
      </c>
      <c r="D6" s="23">
        <v>1600</v>
      </c>
      <c r="E6" s="23">
        <v>1862</v>
      </c>
      <c r="F6" s="22">
        <v>93100000</v>
      </c>
      <c r="G6" s="24">
        <v>1.1637500000000001</v>
      </c>
    </row>
    <row r="7" spans="1:7" x14ac:dyDescent="0.4">
      <c r="A7" s="20" t="s">
        <v>76</v>
      </c>
      <c r="B7" s="21" t="s">
        <v>73</v>
      </c>
      <c r="C7" s="22">
        <v>35000</v>
      </c>
      <c r="D7" s="23">
        <v>1800</v>
      </c>
      <c r="E7" s="23">
        <v>2042</v>
      </c>
      <c r="F7" s="22">
        <v>71470000</v>
      </c>
      <c r="G7" s="24">
        <v>1.1344444440000001</v>
      </c>
    </row>
    <row r="8" spans="1:7" x14ac:dyDescent="0.4">
      <c r="A8" s="20"/>
      <c r="B8" s="21" t="s">
        <v>74</v>
      </c>
      <c r="C8" s="22">
        <v>35000</v>
      </c>
      <c r="D8" s="23">
        <v>1800</v>
      </c>
      <c r="E8" s="23">
        <v>1258</v>
      </c>
      <c r="F8" s="22">
        <v>44030000</v>
      </c>
      <c r="G8" s="24">
        <v>0.69888888900000001</v>
      </c>
    </row>
    <row r="9" spans="1:7" x14ac:dyDescent="0.4">
      <c r="A9" s="20"/>
      <c r="B9" s="21" t="s">
        <v>75</v>
      </c>
      <c r="C9" s="22">
        <v>35000</v>
      </c>
      <c r="D9" s="23">
        <v>1600</v>
      </c>
      <c r="E9" s="23">
        <v>1357</v>
      </c>
      <c r="F9" s="22">
        <v>47495000</v>
      </c>
      <c r="G9" s="24">
        <v>0.84812500000000002</v>
      </c>
    </row>
    <row r="10" spans="1:7" x14ac:dyDescent="0.4">
      <c r="A10" s="20" t="s">
        <v>77</v>
      </c>
      <c r="B10" s="21" t="s">
        <v>73</v>
      </c>
      <c r="C10" s="22">
        <v>30000</v>
      </c>
      <c r="D10" s="23">
        <v>1800</v>
      </c>
      <c r="E10" s="23">
        <v>2102</v>
      </c>
      <c r="F10" s="22">
        <v>63060000</v>
      </c>
      <c r="G10" s="24">
        <v>1.167777778</v>
      </c>
    </row>
    <row r="11" spans="1:7" x14ac:dyDescent="0.4">
      <c r="A11" s="20"/>
      <c r="B11" s="21" t="s">
        <v>74</v>
      </c>
      <c r="C11" s="22">
        <v>30000</v>
      </c>
      <c r="D11" s="23">
        <v>2000</v>
      </c>
      <c r="E11" s="23">
        <v>2368</v>
      </c>
      <c r="F11" s="22">
        <v>71040000</v>
      </c>
      <c r="G11" s="24">
        <v>1.1839999999999999</v>
      </c>
    </row>
    <row r="12" spans="1:7" x14ac:dyDescent="0.4">
      <c r="A12" s="20"/>
      <c r="B12" s="21" t="s">
        <v>75</v>
      </c>
      <c r="C12" s="22">
        <v>30000</v>
      </c>
      <c r="D12" s="23">
        <v>1800</v>
      </c>
      <c r="E12" s="23">
        <v>2221</v>
      </c>
      <c r="F12" s="22">
        <v>66630000</v>
      </c>
      <c r="G12" s="24">
        <v>1.2338888889999999</v>
      </c>
    </row>
    <row r="13" spans="1:7" x14ac:dyDescent="0.4">
      <c r="A13" s="20" t="s">
        <v>78</v>
      </c>
      <c r="B13" s="21" t="s">
        <v>73</v>
      </c>
      <c r="C13" s="22">
        <v>40000</v>
      </c>
      <c r="D13" s="23">
        <v>2000</v>
      </c>
      <c r="E13" s="23">
        <v>1869</v>
      </c>
      <c r="F13" s="22">
        <v>74760000</v>
      </c>
      <c r="G13" s="24">
        <v>0.9345</v>
      </c>
    </row>
    <row r="14" spans="1:7" x14ac:dyDescent="0.4">
      <c r="A14" s="20"/>
      <c r="B14" s="21" t="s">
        <v>74</v>
      </c>
      <c r="C14" s="22">
        <v>40000</v>
      </c>
      <c r="D14" s="23">
        <v>1900</v>
      </c>
      <c r="E14" s="23">
        <v>1755</v>
      </c>
      <c r="F14" s="22">
        <v>70200000</v>
      </c>
      <c r="G14" s="24">
        <v>0.92368421099999998</v>
      </c>
    </row>
    <row r="15" spans="1:7" x14ac:dyDescent="0.4">
      <c r="A15" s="20"/>
      <c r="B15" s="21" t="s">
        <v>75</v>
      </c>
      <c r="C15" s="22">
        <v>40000</v>
      </c>
      <c r="D15" s="23">
        <v>1900</v>
      </c>
      <c r="E15" s="23">
        <v>2301</v>
      </c>
      <c r="F15" s="22">
        <v>92040000</v>
      </c>
      <c r="G15" s="24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workbookViewId="0">
      <selection activeCell="J26" sqref="J26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10" t="s">
        <v>80</v>
      </c>
      <c r="B1" s="10"/>
      <c r="C1" s="10"/>
      <c r="D1" s="10"/>
      <c r="E1" s="10"/>
      <c r="F1" s="10"/>
      <c r="G1" s="10"/>
    </row>
    <row r="3" spans="1:7" x14ac:dyDescent="0.4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4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25" t="s">
        <v>208</v>
      </c>
      <c r="B17" s="25" t="s">
        <v>210</v>
      </c>
    </row>
    <row r="18" spans="1:7" x14ac:dyDescent="0.4">
      <c r="A18" s="25" t="s">
        <v>209</v>
      </c>
    </row>
    <row r="19" spans="1:7" x14ac:dyDescent="0.4">
      <c r="B19" s="25" t="s">
        <v>211</v>
      </c>
    </row>
    <row r="22" spans="1:7" x14ac:dyDescent="0.4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4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topLeftCell="A10" workbookViewId="0">
      <selection activeCell="F4" sqref="F4"/>
    </sheetView>
  </sheetViews>
  <sheetFormatPr defaultRowHeight="17.399999999999999" x14ac:dyDescent="0.4"/>
  <cols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1" t="s">
        <v>14</v>
      </c>
      <c r="L2" s="11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8">
        <f>HOUR(D3-C3)*6*1000+MINUTE(D3-C3)*1000</f>
        <v>42000</v>
      </c>
      <c r="F3" s="28" t="e">
        <f>MINUTE(D3-C3-HOUR(D3-C3))</f>
        <v>#NUM!</v>
      </c>
      <c r="G3" s="5" t="s">
        <v>16</v>
      </c>
      <c r="H3" s="5" t="s">
        <v>17</v>
      </c>
      <c r="I3" s="5">
        <v>1.79</v>
      </c>
      <c r="K3" s="5" t="s">
        <v>237</v>
      </c>
      <c r="L3" s="5" t="s">
        <v>237</v>
      </c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8">
        <f t="shared" ref="E4:E11" si="0">HOUR(D4-C4)*6*1000+MINUTE(D4-C4)*1000</f>
        <v>52000</v>
      </c>
      <c r="F4">
        <f>HOUR(D3-C3)</f>
        <v>2</v>
      </c>
      <c r="G4" s="5" t="s">
        <v>19</v>
      </c>
      <c r="H4" s="5" t="s">
        <v>20</v>
      </c>
      <c r="I4" s="5">
        <v>2.31</v>
      </c>
      <c r="K4" s="5" t="s">
        <v>238</v>
      </c>
      <c r="L4" s="5" t="s">
        <v>239</v>
      </c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8">
        <f t="shared" si="0"/>
        <v>47000</v>
      </c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8">
        <f t="shared" si="0"/>
        <v>36000</v>
      </c>
      <c r="G6" s="5" t="s">
        <v>24</v>
      </c>
      <c r="H6" s="5" t="s">
        <v>17</v>
      </c>
      <c r="I6" s="5">
        <v>1.92</v>
      </c>
      <c r="K6" s="12" t="s">
        <v>25</v>
      </c>
      <c r="L6" s="13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8">
        <f t="shared" si="0"/>
        <v>36000</v>
      </c>
      <c r="G7" s="5" t="s">
        <v>27</v>
      </c>
      <c r="H7" s="5" t="s">
        <v>17</v>
      </c>
      <c r="I7" s="5">
        <v>1.88</v>
      </c>
      <c r="K7" s="14">
        <f>ROUNDUP(AVERAGE(DMAX($G$2:$I$11,3,$K$3:$K$4),DMAX($G$2:$I$11,3,$L$3:$L$4)),1)</f>
        <v>2.2000000000000002</v>
      </c>
      <c r="L7" s="15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8">
        <f t="shared" si="0"/>
        <v>12000</v>
      </c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8">
        <f>HOUR(D9-C9)*6*1000+MINUTE(D9-C9)*1000</f>
        <v>18000</v>
      </c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8">
        <f t="shared" si="0"/>
        <v>42000</v>
      </c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8">
        <f t="shared" si="0"/>
        <v>42000</v>
      </c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1" t="s">
        <v>168</v>
      </c>
      <c r="L14" s="11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IF(D15&lt;=MEDIAN($D$15:$D$25),"관심","")</f>
        <v>관심</v>
      </c>
      <c r="G15" s="5" t="s">
        <v>169</v>
      </c>
      <c r="H15" s="5" t="s">
        <v>170</v>
      </c>
      <c r="I15" s="5" t="str">
        <f>UPPER(VLOOKUP(LEFT(G15,1),$K$16:$L$18,2,FALSE))</f>
        <v>ECONOMY</v>
      </c>
      <c r="K15" s="5" t="s">
        <v>171</v>
      </c>
      <c r="L15" s="5" t="s">
        <v>167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str">
        <f t="shared" ref="E16:E25" si="2">IF(D16&lt;=MEDIAN($D$15:$D$25),"관심","")</f>
        <v>관심</v>
      </c>
      <c r="G16" s="5" t="s">
        <v>172</v>
      </c>
      <c r="H16" s="5" t="s">
        <v>173</v>
      </c>
      <c r="I16" s="5" t="str">
        <f t="shared" ref="I16:I25" si="3">UPPER(VLOOKUP(LEFT(G16,1),$K$16:$L$18,2,FALSE))</f>
        <v>BUSINESS</v>
      </c>
      <c r="K16" s="5" t="s">
        <v>174</v>
      </c>
      <c r="L16" s="5" t="s">
        <v>175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str">
        <f t="shared" si="2"/>
        <v/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1"/>
        <v>93</v>
      </c>
      <c r="E18" s="5" t="str">
        <f t="shared" si="2"/>
        <v/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str">
        <f t="shared" si="2"/>
        <v/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1"/>
        <v>62</v>
      </c>
      <c r="E20" s="5" t="str">
        <f t="shared" si="2"/>
        <v>관심</v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str">
        <f t="shared" si="2"/>
        <v>관심</v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str">
        <f t="shared" si="2"/>
        <v>관심</v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1"/>
        <v>87</v>
      </c>
      <c r="E23" s="5" t="str">
        <f t="shared" si="2"/>
        <v/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1"/>
        <v>53</v>
      </c>
      <c r="E24" s="5" t="str">
        <f t="shared" si="2"/>
        <v>관심</v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str">
        <f t="shared" si="2"/>
        <v/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4">
      <c r="A27" s="3" t="s">
        <v>55</v>
      </c>
      <c r="B27" s="4" t="s">
        <v>198</v>
      </c>
    </row>
    <row r="28" spans="1:12" x14ac:dyDescent="0.4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4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8" x14ac:dyDescent="0.4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8" x14ac:dyDescent="0.4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8" x14ac:dyDescent="0.4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8" x14ac:dyDescent="0.4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  <c r="H36" t="e">
        <f ca="1">AVERAGEIF($A$28:$E$37,$B$32,E29:E37)</f>
        <v>#DIV/0!</v>
      </c>
    </row>
    <row r="37" spans="1:8" x14ac:dyDescent="0.4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8" x14ac:dyDescent="0.4">
      <c r="A38" s="12" t="s">
        <v>207</v>
      </c>
      <c r="B38" s="16"/>
      <c r="C38" s="16"/>
      <c r="D38" s="13"/>
      <c r="E38" s="8">
        <f ca="1">AVERAGEIF($A$28:$E$37,$B$32,C29:C37)</f>
        <v>1660.3333333333333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F6" sqref="F6"/>
    </sheetView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17" t="s">
        <v>103</v>
      </c>
      <c r="C2" s="17"/>
    </row>
    <row r="4" spans="2:6" x14ac:dyDescent="0.4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4">
      <c r="B5" s="5" t="s">
        <v>106</v>
      </c>
      <c r="C5" s="8">
        <v>20000</v>
      </c>
      <c r="E5" s="5"/>
      <c r="F5" s="9"/>
    </row>
    <row r="6" spans="2:6" x14ac:dyDescent="0.4">
      <c r="B6" s="5" t="s">
        <v>69</v>
      </c>
      <c r="C6" s="8">
        <v>16258</v>
      </c>
      <c r="E6" s="8">
        <v>12000</v>
      </c>
      <c r="F6" s="9"/>
    </row>
    <row r="7" spans="2:6" x14ac:dyDescent="0.4">
      <c r="B7" s="5" t="s">
        <v>107</v>
      </c>
      <c r="C7" s="8">
        <f>C5-C6</f>
        <v>3742</v>
      </c>
      <c r="E7" s="8">
        <v>14000</v>
      </c>
      <c r="F7" s="9"/>
    </row>
    <row r="8" spans="2:6" x14ac:dyDescent="0.4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4">
      <c r="E9" s="8">
        <v>18000</v>
      </c>
      <c r="F9" s="9"/>
    </row>
    <row r="10" spans="2:6" x14ac:dyDescent="0.4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H11" sqref="H11"/>
    </sheetView>
  </sheetViews>
  <sheetFormatPr defaultRowHeight="17.399999999999999" x14ac:dyDescent="0.4"/>
  <cols>
    <col min="7" max="8" width="11.59765625" customWidth="1"/>
  </cols>
  <sheetData>
    <row r="1" spans="1:8" x14ac:dyDescent="0.4">
      <c r="A1" s="17" t="s">
        <v>111</v>
      </c>
      <c r="B1" s="17"/>
      <c r="C1" s="17"/>
      <c r="D1" s="17"/>
      <c r="E1" s="17"/>
      <c r="G1" s="17" t="s">
        <v>123</v>
      </c>
      <c r="H1" s="17"/>
    </row>
    <row r="3" spans="1:8" x14ac:dyDescent="0.4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4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114</v>
      </c>
      <c r="H4" s="5">
        <v>575</v>
      </c>
    </row>
    <row r="5" spans="1:8" x14ac:dyDescent="0.4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121</v>
      </c>
      <c r="H5" s="5">
        <v>650</v>
      </c>
    </row>
    <row r="6" spans="1:8" x14ac:dyDescent="0.4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122</v>
      </c>
      <c r="H6" s="5">
        <v>675</v>
      </c>
    </row>
    <row r="7" spans="1:8" x14ac:dyDescent="0.4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4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4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4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4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4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4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4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4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4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leftLabels="1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tabSelected="1" workbookViewId="0">
      <selection activeCell="I17" sqref="I17"/>
    </sheetView>
  </sheetViews>
  <sheetFormatPr defaultRowHeight="17.399999999999999" x14ac:dyDescent="0.4"/>
  <cols>
    <col min="5" max="6" width="13.59765625" bestFit="1" customWidth="1"/>
  </cols>
  <sheetData>
    <row r="1" spans="1:7" ht="21" x14ac:dyDescent="0.4">
      <c r="A1" s="10" t="s">
        <v>124</v>
      </c>
      <c r="B1" s="10"/>
      <c r="C1" s="10"/>
      <c r="D1" s="10"/>
      <c r="E1" s="10"/>
      <c r="F1" s="10"/>
      <c r="G1" s="10"/>
    </row>
    <row r="3" spans="1:7" x14ac:dyDescent="0.4">
      <c r="A3" s="27" t="s">
        <v>125</v>
      </c>
      <c r="B3" s="27" t="s">
        <v>126</v>
      </c>
      <c r="C3" s="27" t="s">
        <v>127</v>
      </c>
      <c r="D3" s="27" t="s">
        <v>128</v>
      </c>
      <c r="E3" s="27" t="s">
        <v>129</v>
      </c>
      <c r="F3" s="27" t="s">
        <v>130</v>
      </c>
      <c r="G3" s="27" t="s">
        <v>131</v>
      </c>
    </row>
    <row r="4" spans="1:7" x14ac:dyDescent="0.4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26">
        <f>D4*(E4-F4)</f>
        <v>54000</v>
      </c>
    </row>
    <row r="5" spans="1:7" x14ac:dyDescent="0.4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26">
        <f>D5*(E5-F5)</f>
        <v>20400</v>
      </c>
    </row>
    <row r="6" spans="1:7" x14ac:dyDescent="0.4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26">
        <f t="shared" ref="G5:G12" si="0">D6*(E6-F6)</f>
        <v>42000</v>
      </c>
    </row>
    <row r="7" spans="1:7" x14ac:dyDescent="0.4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26">
        <f t="shared" si="0"/>
        <v>54000</v>
      </c>
    </row>
    <row r="8" spans="1:7" x14ac:dyDescent="0.4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26">
        <f t="shared" si="0"/>
        <v>42000</v>
      </c>
    </row>
    <row r="9" spans="1:7" x14ac:dyDescent="0.4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26">
        <f t="shared" si="0"/>
        <v>25500</v>
      </c>
    </row>
    <row r="10" spans="1:7" x14ac:dyDescent="0.4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26">
        <f t="shared" si="0"/>
        <v>17000</v>
      </c>
    </row>
    <row r="11" spans="1:7" x14ac:dyDescent="0.4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26">
        <f t="shared" si="0"/>
        <v>52500</v>
      </c>
    </row>
    <row r="12" spans="1:7" x14ac:dyDescent="0.4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26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13" workbookViewId="0">
      <selection activeCell="J28" sqref="J28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10" t="s">
        <v>147</v>
      </c>
      <c r="B1" s="10"/>
      <c r="C1" s="10"/>
      <c r="D1" s="10"/>
      <c r="E1" s="10"/>
      <c r="F1" s="10"/>
    </row>
    <row r="3" spans="1:6" x14ac:dyDescent="0.4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4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2025-01-07T15:53:58Z</dcterms:modified>
</cp:coreProperties>
</file>