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2025_총정리_컴활2급실기_학습자료\길벗컴활2급총정리\기능\"/>
    </mc:Choice>
  </mc:AlternateContent>
  <xr:revisionPtr revIDLastSave="0" documentId="13_ncr:1_{FACC6C36-EE0E-4DEA-AADF-6080E08A64D9}" xr6:coauthVersionLast="47" xr6:coauthVersionMax="47" xr10:uidLastSave="{00000000-0000-0000-0000-000000000000}"/>
  <bookViews>
    <workbookView xWindow="-120" yWindow="-120" windowWidth="29040" windowHeight="15720" tabRatio="926" xr2:uid="{1EA7D4BC-0E71-467A-81F4-8371BAA0CFDB}"/>
  </bookViews>
  <sheets>
    <sheet name="합격포인트_01_유형1~6" sheetId="6" r:id="rId1"/>
    <sheet name="01_체크체크_①~⑥" sheetId="7" r:id="rId2"/>
    <sheet name="02_유형1~2" sheetId="20" r:id="rId3"/>
    <sheet name="02_체크체크_①~②" sheetId="21" r:id="rId4"/>
    <sheet name="대표기출문제_기출1~7" sheetId="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6" l="1"/>
  <c r="F12" i="6"/>
  <c r="F13" i="6"/>
  <c r="F15" i="6"/>
  <c r="F11" i="6"/>
  <c r="G12" i="6"/>
  <c r="G13" i="6"/>
  <c r="G14" i="6"/>
  <c r="G15" i="6"/>
  <c r="G11" i="6"/>
  <c r="E12" i="6"/>
  <c r="E13" i="6"/>
  <c r="E14" i="6"/>
  <c r="E15" i="6"/>
  <c r="E11" i="6"/>
  <c r="G4" i="6"/>
  <c r="G5" i="6"/>
  <c r="G6" i="6"/>
  <c r="G7" i="6"/>
  <c r="G3" i="6"/>
  <c r="F4" i="6"/>
  <c r="F5" i="6"/>
  <c r="F6" i="6"/>
  <c r="F7" i="6"/>
  <c r="F3" i="6"/>
  <c r="E4" i="6"/>
  <c r="E5" i="6"/>
  <c r="E6" i="6"/>
  <c r="E7" i="6"/>
  <c r="E3" i="6"/>
</calcChain>
</file>

<file path=xl/sharedStrings.xml><?xml version="1.0" encoding="utf-8"?>
<sst xmlns="http://schemas.openxmlformats.org/spreadsheetml/2006/main" count="210" uniqueCount="164">
  <si>
    <t>[표1]</t>
  </si>
  <si>
    <t>추가근무일</t>
  </si>
  <si>
    <t>지각</t>
  </si>
  <si>
    <t>결근</t>
  </si>
  <si>
    <t>시험</t>
  </si>
  <si>
    <t>결과</t>
  </si>
  <si>
    <t>비고</t>
  </si>
  <si>
    <t>요일</t>
  </si>
  <si>
    <t>[표2]</t>
  </si>
  <si>
    <t>주민등록번호</t>
  </si>
  <si>
    <t>필기</t>
  </si>
  <si>
    <t>실기</t>
  </si>
  <si>
    <t>총점</t>
  </si>
  <si>
    <t>순위</t>
  </si>
  <si>
    <t>판정</t>
  </si>
  <si>
    <t>성별</t>
  </si>
  <si>
    <t>930621-123****</t>
  </si>
  <si>
    <t>960302-265****</t>
  </si>
  <si>
    <t>971108-162****</t>
  </si>
  <si>
    <t>951201-247****</t>
  </si>
  <si>
    <t>941030-195****</t>
  </si>
  <si>
    <t>입고일자</t>
  </si>
  <si>
    <t>입고</t>
  </si>
  <si>
    <t>판매</t>
  </si>
  <si>
    <t>파손</t>
  </si>
  <si>
    <t>입고일</t>
  </si>
  <si>
    <t>입고여부</t>
  </si>
  <si>
    <t>응시코드</t>
  </si>
  <si>
    <t>서류</t>
  </si>
  <si>
    <t>면접</t>
  </si>
  <si>
    <t>합계</t>
  </si>
  <si>
    <t>거주지</t>
  </si>
  <si>
    <t>평가</t>
  </si>
  <si>
    <t>43-S-4891</t>
  </si>
  <si>
    <t>96-B-2205</t>
  </si>
  <si>
    <t>16-C-6383</t>
  </si>
  <si>
    <t>52-K-2077</t>
  </si>
  <si>
    <t>58-C-1459</t>
  </si>
  <si>
    <t>학생명</t>
  </si>
  <si>
    <t>학년</t>
  </si>
  <si>
    <t>학과코드</t>
  </si>
  <si>
    <t>점수</t>
  </si>
  <si>
    <t>학과</t>
  </si>
  <si>
    <t>최경민</t>
  </si>
  <si>
    <t>P</t>
  </si>
  <si>
    <t>지승대</t>
  </si>
  <si>
    <t>G</t>
  </si>
  <si>
    <t>박경선</t>
  </si>
  <si>
    <t>B</t>
  </si>
  <si>
    <t>이가영</t>
  </si>
  <si>
    <t>C</t>
  </si>
  <si>
    <t>&lt;학과분류표&gt;</t>
  </si>
  <si>
    <t>코드</t>
  </si>
  <si>
    <t>화학</t>
  </si>
  <si>
    <t>물리</t>
  </si>
  <si>
    <t>생물</t>
  </si>
  <si>
    <t>도서명</t>
  </si>
  <si>
    <t>저자</t>
  </si>
  <si>
    <t>분류</t>
  </si>
  <si>
    <t>판매량</t>
  </si>
  <si>
    <t>위치</t>
  </si>
  <si>
    <t>경제학의이해</t>
  </si>
  <si>
    <t>문연영</t>
  </si>
  <si>
    <t>경제</t>
  </si>
  <si>
    <t>인간심리여행</t>
  </si>
  <si>
    <t>정은우</t>
  </si>
  <si>
    <t>심리</t>
  </si>
  <si>
    <t>역사따라가기</t>
  </si>
  <si>
    <t>주성재</t>
  </si>
  <si>
    <t>역사</t>
  </si>
  <si>
    <t>영미문학탐구</t>
  </si>
  <si>
    <t>강준호</t>
  </si>
  <si>
    <t>문학</t>
  </si>
  <si>
    <t>&lt;도서분류표&gt;</t>
  </si>
  <si>
    <t>A구역</t>
  </si>
  <si>
    <t>B구역</t>
  </si>
  <si>
    <t>C구역</t>
  </si>
  <si>
    <t>과학경진대회</t>
  </si>
  <si>
    <t>200m달기기 결과</t>
  </si>
  <si>
    <t>응시번호</t>
  </si>
  <si>
    <t>1차</t>
  </si>
  <si>
    <t>2차</t>
  </si>
  <si>
    <t>참가번호</t>
  </si>
  <si>
    <t>선수명</t>
  </si>
  <si>
    <t>기록</t>
  </si>
  <si>
    <t>장동민</t>
  </si>
  <si>
    <t>조종연</t>
  </si>
  <si>
    <t>김영광</t>
  </si>
  <si>
    <t>장원삼</t>
  </si>
  <si>
    <t>김준용</t>
  </si>
  <si>
    <t>이영웅</t>
  </si>
  <si>
    <t>유지광</t>
  </si>
  <si>
    <t>[표3]</t>
  </si>
  <si>
    <t>시험결과</t>
  </si>
  <si>
    <t>[표4]</t>
  </si>
  <si>
    <t>고객정보현황</t>
  </si>
  <si>
    <t>통과여부</t>
  </si>
  <si>
    <t>고객코드</t>
  </si>
  <si>
    <t>나이</t>
  </si>
  <si>
    <t>구분</t>
  </si>
  <si>
    <t>sg-3034</t>
  </si>
  <si>
    <t>sg-4821</t>
  </si>
  <si>
    <t>sg-2465</t>
  </si>
  <si>
    <t>sg-4983</t>
  </si>
  <si>
    <t>sg-8974</t>
  </si>
  <si>
    <t>sg-1435</t>
  </si>
  <si>
    <t>sg-8239</t>
  </si>
  <si>
    <t>[표5]</t>
  </si>
  <si>
    <t>사원별 성과표</t>
  </si>
  <si>
    <t>[표6]</t>
  </si>
  <si>
    <t>신입생정보</t>
  </si>
  <si>
    <t>사원코드</t>
  </si>
  <si>
    <t>사원명</t>
  </si>
  <si>
    <t>실적</t>
  </si>
  <si>
    <t>소속</t>
  </si>
  <si>
    <t>학생코드</t>
  </si>
  <si>
    <t>C1034</t>
  </si>
  <si>
    <t>김동완</t>
  </si>
  <si>
    <t>K-84371</t>
  </si>
  <si>
    <t>홍철민</t>
  </si>
  <si>
    <t>남</t>
  </si>
  <si>
    <t>G3761</t>
  </si>
  <si>
    <t>박보영</t>
  </si>
  <si>
    <t>B-35762</t>
  </si>
  <si>
    <t>김소은</t>
  </si>
  <si>
    <t>여</t>
  </si>
  <si>
    <t>K4982</t>
  </si>
  <si>
    <t>김신영</t>
  </si>
  <si>
    <t>E-03897</t>
  </si>
  <si>
    <t>강현준</t>
  </si>
  <si>
    <t>S5443</t>
  </si>
  <si>
    <t>이홍기</t>
  </si>
  <si>
    <t>A-74815</t>
  </si>
  <si>
    <t>고유영</t>
  </si>
  <si>
    <t>R9610</t>
  </si>
  <si>
    <t>조현우</t>
  </si>
  <si>
    <t>K-45976</t>
  </si>
  <si>
    <t>한서율</t>
  </si>
  <si>
    <t>K2903</t>
  </si>
  <si>
    <t>신영숙</t>
  </si>
  <si>
    <t>E-38247</t>
  </si>
  <si>
    <t>장성규</t>
  </si>
  <si>
    <t>[표7]</t>
  </si>
  <si>
    <t>제품생산현황</t>
  </si>
  <si>
    <t>&lt;학과목록표&gt;</t>
  </si>
  <si>
    <t>제품코드</t>
  </si>
  <si>
    <t>생산량</t>
  </si>
  <si>
    <t>생산단가</t>
  </si>
  <si>
    <t>E</t>
  </si>
  <si>
    <t>K</t>
  </si>
  <si>
    <t>com-1-g</t>
  </si>
  <si>
    <t>전자과</t>
  </si>
  <si>
    <t>국문과</t>
  </si>
  <si>
    <t>생물학과</t>
  </si>
  <si>
    <t>com-3-h</t>
  </si>
  <si>
    <t>com-5-c</t>
  </si>
  <si>
    <t>com-1-s</t>
  </si>
  <si>
    <t>com-4-a</t>
  </si>
  <si>
    <t>com-2-p</t>
  </si>
  <si>
    <t>A</t>
    <phoneticPr fontId="1" type="noConversion"/>
  </si>
  <si>
    <t>C</t>
    <phoneticPr fontId="1" type="noConversion"/>
  </si>
  <si>
    <t>B</t>
    <phoneticPr fontId="1" type="noConversion"/>
  </si>
  <si>
    <t>2023년</t>
    <phoneticPr fontId="1" type="noConversion"/>
  </si>
  <si>
    <t>2024년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</si>
</sst>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0" xfId="0" applyFont="1">
      <alignment vertical="center"/>
    </xf>
    <xf numFmtId="41" fontId="0" fillId="0" borderId="1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6AACF-E355-4D8E-B511-605B19A8AFF8}">
  <dimension ref="A1:G15"/>
  <sheetViews>
    <sheetView tabSelected="1" workbookViewId="0">
      <selection activeCell="F14" sqref="F14"/>
    </sheetView>
  </sheetViews>
  <sheetFormatPr defaultRowHeight="16.5" x14ac:dyDescent="0.3"/>
  <cols>
    <col min="1" max="1" width="14.75" bestFit="1" customWidth="1"/>
    <col min="2" max="4" width="6.625" customWidth="1"/>
    <col min="5" max="7" width="7.625" customWidth="1"/>
  </cols>
  <sheetData>
    <row r="1" spans="1:7" x14ac:dyDescent="0.3">
      <c r="A1" s="1" t="s">
        <v>0</v>
      </c>
    </row>
    <row r="2" spans="1:7" x14ac:dyDescent="0.3">
      <c r="A2" s="3" t="s">
        <v>1</v>
      </c>
      <c r="B2" s="3" t="s">
        <v>2</v>
      </c>
      <c r="C2" s="3" t="s">
        <v>3</v>
      </c>
      <c r="D2" s="3" t="s">
        <v>4</v>
      </c>
      <c r="E2" s="5" t="s">
        <v>5</v>
      </c>
      <c r="F2" s="5" t="s">
        <v>6</v>
      </c>
      <c r="G2" s="5" t="s">
        <v>7</v>
      </c>
    </row>
    <row r="3" spans="1:7" x14ac:dyDescent="0.3">
      <c r="A3" s="4">
        <v>44631</v>
      </c>
      <c r="B3" s="3">
        <v>0</v>
      </c>
      <c r="C3" s="3">
        <v>1</v>
      </c>
      <c r="D3" s="3">
        <v>87</v>
      </c>
      <c r="E3" s="3" t="str">
        <f>IF(LARGE($D$3:$D$7,1)=D3,"1위","")</f>
        <v/>
      </c>
      <c r="F3" s="3" t="str">
        <f>IF(COUNTIF(B3:C3,"&gt;=3")=2,"주의","")</f>
        <v/>
      </c>
      <c r="G3" s="3" t="str">
        <f>IF(WEEKDAY(A3,2)&lt;=5,"평일","주말")</f>
        <v>평일</v>
      </c>
    </row>
    <row r="4" spans="1:7" x14ac:dyDescent="0.3">
      <c r="A4" s="4">
        <v>44632</v>
      </c>
      <c r="B4" s="3">
        <v>3</v>
      </c>
      <c r="C4" s="3">
        <v>3</v>
      </c>
      <c r="D4" s="3">
        <v>62</v>
      </c>
      <c r="E4" s="3" t="str">
        <f t="shared" ref="E4:E7" si="0">IF(LARGE($D$3:$D$7,1)=D4,"1위","")</f>
        <v/>
      </c>
      <c r="F4" s="3" t="str">
        <f t="shared" ref="F4:F7" si="1">IF(COUNTIF(B4:C4,"&gt;=3")=2,"주의","")</f>
        <v>주의</v>
      </c>
      <c r="G4" s="3" t="str">
        <f t="shared" ref="G4:G7" si="2">IF(WEEKDAY(A4,2)&lt;=5,"평일","주말")</f>
        <v>주말</v>
      </c>
    </row>
    <row r="5" spans="1:7" x14ac:dyDescent="0.3">
      <c r="A5" s="4">
        <v>44633</v>
      </c>
      <c r="B5" s="3">
        <v>0</v>
      </c>
      <c r="C5" s="3">
        <v>0</v>
      </c>
      <c r="D5" s="3">
        <v>94</v>
      </c>
      <c r="E5" s="3" t="str">
        <f t="shared" si="0"/>
        <v>1위</v>
      </c>
      <c r="F5" s="3" t="str">
        <f t="shared" si="1"/>
        <v/>
      </c>
      <c r="G5" s="3" t="str">
        <f t="shared" si="2"/>
        <v>주말</v>
      </c>
    </row>
    <row r="6" spans="1:7" x14ac:dyDescent="0.3">
      <c r="A6" s="4">
        <v>44634</v>
      </c>
      <c r="B6" s="3">
        <v>4</v>
      </c>
      <c r="C6" s="3">
        <v>3</v>
      </c>
      <c r="D6" s="3">
        <v>81</v>
      </c>
      <c r="E6" s="3" t="str">
        <f t="shared" si="0"/>
        <v/>
      </c>
      <c r="F6" s="3" t="str">
        <f t="shared" si="1"/>
        <v>주의</v>
      </c>
      <c r="G6" s="3" t="str">
        <f t="shared" si="2"/>
        <v>평일</v>
      </c>
    </row>
    <row r="7" spans="1:7" x14ac:dyDescent="0.3">
      <c r="A7" s="4">
        <v>44635</v>
      </c>
      <c r="B7" s="3">
        <v>1</v>
      </c>
      <c r="C7" s="3">
        <v>0</v>
      </c>
      <c r="D7" s="3">
        <v>92</v>
      </c>
      <c r="E7" s="3" t="str">
        <f t="shared" si="0"/>
        <v/>
      </c>
      <c r="F7" s="3" t="str">
        <f t="shared" si="1"/>
        <v/>
      </c>
      <c r="G7" s="3" t="str">
        <f t="shared" si="2"/>
        <v>평일</v>
      </c>
    </row>
    <row r="9" spans="1:7" x14ac:dyDescent="0.3">
      <c r="A9" s="2" t="s">
        <v>8</v>
      </c>
    </row>
    <row r="10" spans="1:7" x14ac:dyDescent="0.3">
      <c r="A10" s="3" t="s">
        <v>9</v>
      </c>
      <c r="B10" s="3" t="s">
        <v>10</v>
      </c>
      <c r="C10" s="3" t="s">
        <v>11</v>
      </c>
      <c r="D10" s="3" t="s">
        <v>12</v>
      </c>
      <c r="E10" s="5" t="s">
        <v>13</v>
      </c>
      <c r="F10" s="5" t="s">
        <v>14</v>
      </c>
      <c r="G10" s="5" t="s">
        <v>15</v>
      </c>
    </row>
    <row r="11" spans="1:7" x14ac:dyDescent="0.3">
      <c r="A11" s="3" t="s">
        <v>16</v>
      </c>
      <c r="B11" s="3">
        <v>81</v>
      </c>
      <c r="C11" s="3">
        <v>85</v>
      </c>
      <c r="D11" s="3">
        <v>166</v>
      </c>
      <c r="E11" s="3" t="str">
        <f>IF(_xlfn.RANK.EQ(D11,$D$11:$D$15,0)=1,"1위",IF(_xlfn.RANK.EQ(D11,$D$11:$D$15,0)=2,"2위",""))</f>
        <v>2위</v>
      </c>
      <c r="F11" s="3" t="str">
        <f>IF(AND(B11&gt;=50,C11&gt;=50,AVERAGE($B$11:$C$15)&gt;=70),"합격","불합격")</f>
        <v>합격</v>
      </c>
      <c r="G11" s="3" t="str">
        <f>IF(OR(MID(A11,8,1)="1",MID(A11,8,1)="3"),"남","여")</f>
        <v>남</v>
      </c>
    </row>
    <row r="12" spans="1:7" x14ac:dyDescent="0.3">
      <c r="A12" s="3" t="s">
        <v>17</v>
      </c>
      <c r="B12" s="3">
        <v>57</v>
      </c>
      <c r="C12" s="3">
        <v>41</v>
      </c>
      <c r="D12" s="3">
        <v>98</v>
      </c>
      <c r="E12" s="3" t="str">
        <f t="shared" ref="E12:E15" si="3">IF(_xlfn.RANK.EQ(D12,$D$11:$D$15,0)=1,"1위",IF(_xlfn.RANK.EQ(D12,$D$11:$D$15,0)=2,"2위",""))</f>
        <v/>
      </c>
      <c r="F12" s="3" t="str">
        <f>IF(AND(B12&gt;=50,C12&gt;=50,AVERAGE($B$11:$C$15)&gt;=70),"합격","불합격")</f>
        <v>불합격</v>
      </c>
      <c r="G12" s="3" t="str">
        <f t="shared" ref="G12:G15" si="4">IF(OR(MID(A12,8,1)="1",MID(A12,8,1)="3"),"남","여")</f>
        <v>여</v>
      </c>
    </row>
    <row r="13" spans="1:7" x14ac:dyDescent="0.3">
      <c r="A13" s="3" t="s">
        <v>18</v>
      </c>
      <c r="B13" s="3">
        <v>92</v>
      </c>
      <c r="C13" s="3">
        <v>95</v>
      </c>
      <c r="D13" s="3">
        <v>187</v>
      </c>
      <c r="E13" s="3" t="str">
        <f t="shared" si="3"/>
        <v>1위</v>
      </c>
      <c r="F13" s="3" t="str">
        <f t="shared" ref="F12:F15" si="5">IF(AND(B13&gt;=50,C13&gt;=50,AVERAGE($B$11:$C$15)&gt;=70),"합격","불합격")</f>
        <v>합격</v>
      </c>
      <c r="G13" s="3" t="str">
        <f t="shared" si="4"/>
        <v>남</v>
      </c>
    </row>
    <row r="14" spans="1:7" x14ac:dyDescent="0.3">
      <c r="A14" s="3" t="s">
        <v>19</v>
      </c>
      <c r="B14" s="3">
        <v>80</v>
      </c>
      <c r="C14" s="3">
        <v>57</v>
      </c>
      <c r="D14" s="3">
        <v>137</v>
      </c>
      <c r="E14" s="3" t="str">
        <f t="shared" si="3"/>
        <v/>
      </c>
      <c r="F14" s="3" t="str">
        <f>IF(AND(B14&gt;=50,C14&gt;=50,AVERAGE($B$11:$C$15)&gt;=70),"합격","불합격")</f>
        <v>합격</v>
      </c>
      <c r="G14" s="3" t="str">
        <f t="shared" si="4"/>
        <v>여</v>
      </c>
    </row>
    <row r="15" spans="1:7" x14ac:dyDescent="0.3">
      <c r="A15" s="3" t="s">
        <v>20</v>
      </c>
      <c r="B15" s="3">
        <v>76</v>
      </c>
      <c r="C15" s="3">
        <v>88</v>
      </c>
      <c r="D15" s="3">
        <v>164</v>
      </c>
      <c r="E15" s="3" t="str">
        <f t="shared" si="3"/>
        <v/>
      </c>
      <c r="F15" s="3" t="str">
        <f t="shared" si="5"/>
        <v>합격</v>
      </c>
      <c r="G15" s="3" t="str">
        <f t="shared" si="4"/>
        <v>남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678D3-7ED9-4D15-A09F-81C9D5802B67}">
  <sheetPr>
    <tabColor theme="9" tint="0.59999389629810485"/>
  </sheetPr>
  <dimension ref="A1:G15"/>
  <sheetViews>
    <sheetView workbookViewId="0"/>
  </sheetViews>
  <sheetFormatPr defaultRowHeight="16.5" x14ac:dyDescent="0.3"/>
  <cols>
    <col min="1" max="1" width="11.125" bestFit="1" customWidth="1"/>
    <col min="2" max="4" width="6.625" customWidth="1"/>
  </cols>
  <sheetData>
    <row r="1" spans="1:7" x14ac:dyDescent="0.3">
      <c r="A1" s="1" t="s">
        <v>0</v>
      </c>
    </row>
    <row r="2" spans="1:7" x14ac:dyDescent="0.3">
      <c r="A2" s="3" t="s">
        <v>21</v>
      </c>
      <c r="B2" s="3" t="s">
        <v>22</v>
      </c>
      <c r="C2" s="3" t="s">
        <v>23</v>
      </c>
      <c r="D2" s="3" t="s">
        <v>24</v>
      </c>
      <c r="E2" s="5" t="s">
        <v>25</v>
      </c>
      <c r="F2" s="5" t="s">
        <v>26</v>
      </c>
      <c r="G2" s="5" t="s">
        <v>6</v>
      </c>
    </row>
    <row r="3" spans="1:7" x14ac:dyDescent="0.3">
      <c r="A3" s="4">
        <v>44580</v>
      </c>
      <c r="B3" s="3">
        <v>400</v>
      </c>
      <c r="C3" s="3">
        <v>380</v>
      </c>
      <c r="D3" s="3">
        <v>5</v>
      </c>
      <c r="E3" s="3"/>
      <c r="F3" s="3"/>
      <c r="G3" s="3"/>
    </row>
    <row r="4" spans="1:7" x14ac:dyDescent="0.3">
      <c r="A4" s="4">
        <v>44633</v>
      </c>
      <c r="B4" s="3">
        <v>400</v>
      </c>
      <c r="C4" s="3">
        <v>203</v>
      </c>
      <c r="D4" s="3">
        <v>2</v>
      </c>
      <c r="E4" s="3"/>
      <c r="F4" s="3"/>
      <c r="G4" s="3"/>
    </row>
    <row r="5" spans="1:7" x14ac:dyDescent="0.3">
      <c r="A5" s="4">
        <v>44662</v>
      </c>
      <c r="B5" s="3">
        <v>500</v>
      </c>
      <c r="C5" s="3">
        <v>426</v>
      </c>
      <c r="D5" s="3">
        <v>1</v>
      </c>
      <c r="E5" s="3"/>
      <c r="F5" s="3"/>
      <c r="G5" s="3"/>
    </row>
    <row r="6" spans="1:7" x14ac:dyDescent="0.3">
      <c r="A6" s="4">
        <v>44737</v>
      </c>
      <c r="B6" s="3">
        <v>400</v>
      </c>
      <c r="C6" s="3">
        <v>385</v>
      </c>
      <c r="D6" s="3">
        <v>8</v>
      </c>
      <c r="E6" s="3"/>
      <c r="F6" s="3"/>
      <c r="G6" s="3"/>
    </row>
    <row r="7" spans="1:7" x14ac:dyDescent="0.3">
      <c r="A7" s="4">
        <v>44745</v>
      </c>
      <c r="B7" s="3">
        <v>500</v>
      </c>
      <c r="C7" s="3">
        <v>291</v>
      </c>
      <c r="D7" s="3">
        <v>2</v>
      </c>
      <c r="E7" s="3"/>
      <c r="F7" s="3"/>
      <c r="G7" s="3"/>
    </row>
    <row r="9" spans="1:7" x14ac:dyDescent="0.3">
      <c r="A9" s="2" t="s">
        <v>8</v>
      </c>
    </row>
    <row r="10" spans="1:7" x14ac:dyDescent="0.3">
      <c r="A10" s="3" t="s">
        <v>27</v>
      </c>
      <c r="B10" s="3" t="s">
        <v>28</v>
      </c>
      <c r="C10" s="3" t="s">
        <v>29</v>
      </c>
      <c r="D10" s="3" t="s">
        <v>30</v>
      </c>
      <c r="E10" s="5" t="s">
        <v>5</v>
      </c>
      <c r="F10" s="5" t="s">
        <v>31</v>
      </c>
      <c r="G10" s="5" t="s">
        <v>32</v>
      </c>
    </row>
    <row r="11" spans="1:7" x14ac:dyDescent="0.3">
      <c r="A11" s="3" t="s">
        <v>33</v>
      </c>
      <c r="B11" s="3">
        <v>31</v>
      </c>
      <c r="C11" s="3">
        <v>24</v>
      </c>
      <c r="D11" s="3">
        <v>55</v>
      </c>
      <c r="E11" s="3"/>
      <c r="F11" s="3"/>
      <c r="G11" s="3"/>
    </row>
    <row r="12" spans="1:7" x14ac:dyDescent="0.3">
      <c r="A12" s="3" t="s">
        <v>34</v>
      </c>
      <c r="B12" s="3">
        <v>42</v>
      </c>
      <c r="C12" s="3">
        <v>43</v>
      </c>
      <c r="D12" s="3">
        <v>85</v>
      </c>
      <c r="E12" s="3"/>
      <c r="F12" s="3"/>
      <c r="G12" s="3"/>
    </row>
    <row r="13" spans="1:7" x14ac:dyDescent="0.3">
      <c r="A13" s="3" t="s">
        <v>35</v>
      </c>
      <c r="B13" s="3">
        <v>33</v>
      </c>
      <c r="C13" s="3">
        <v>35</v>
      </c>
      <c r="D13" s="3">
        <v>68</v>
      </c>
      <c r="E13" s="3"/>
      <c r="F13" s="3"/>
      <c r="G13" s="3"/>
    </row>
    <row r="14" spans="1:7" x14ac:dyDescent="0.3">
      <c r="A14" s="3" t="s">
        <v>36</v>
      </c>
      <c r="B14" s="3">
        <v>45</v>
      </c>
      <c r="C14" s="3">
        <v>38</v>
      </c>
      <c r="D14" s="3">
        <v>83</v>
      </c>
      <c r="E14" s="3"/>
      <c r="F14" s="3"/>
      <c r="G14" s="3"/>
    </row>
    <row r="15" spans="1:7" x14ac:dyDescent="0.3">
      <c r="A15" s="3" t="s">
        <v>37</v>
      </c>
      <c r="B15" s="3">
        <v>44</v>
      </c>
      <c r="C15" s="3">
        <v>18</v>
      </c>
      <c r="D15" s="3">
        <v>62</v>
      </c>
      <c r="E15" s="3"/>
      <c r="F15" s="3"/>
      <c r="G15" s="3"/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C2B86-8366-4668-8CC8-6ACBBD50A338}">
  <dimension ref="A1:F10"/>
  <sheetViews>
    <sheetView workbookViewId="0"/>
  </sheetViews>
  <sheetFormatPr defaultRowHeight="16.5" x14ac:dyDescent="0.3"/>
  <sheetData>
    <row r="1" spans="1:6" x14ac:dyDescent="0.3">
      <c r="A1" s="1" t="s">
        <v>0</v>
      </c>
    </row>
    <row r="2" spans="1:6" x14ac:dyDescent="0.3">
      <c r="A2" s="3" t="s">
        <v>38</v>
      </c>
      <c r="B2" s="3" t="s">
        <v>39</v>
      </c>
      <c r="C2" s="3" t="s">
        <v>40</v>
      </c>
      <c r="D2" s="3" t="s">
        <v>41</v>
      </c>
      <c r="E2" s="5" t="s">
        <v>5</v>
      </c>
      <c r="F2" s="5" t="s">
        <v>42</v>
      </c>
    </row>
    <row r="3" spans="1:6" x14ac:dyDescent="0.3">
      <c r="A3" s="3" t="s">
        <v>43</v>
      </c>
      <c r="B3" s="3">
        <v>3</v>
      </c>
      <c r="C3" s="3" t="s">
        <v>44</v>
      </c>
      <c r="D3" s="3">
        <v>76</v>
      </c>
      <c r="E3" s="3"/>
      <c r="F3" s="3"/>
    </row>
    <row r="4" spans="1:6" x14ac:dyDescent="0.3">
      <c r="A4" s="3" t="s">
        <v>45</v>
      </c>
      <c r="B4" s="3">
        <v>1</v>
      </c>
      <c r="C4" s="3" t="s">
        <v>46</v>
      </c>
      <c r="D4" s="3">
        <v>95</v>
      </c>
      <c r="E4" s="3"/>
      <c r="F4" s="3"/>
    </row>
    <row r="5" spans="1:6" x14ac:dyDescent="0.3">
      <c r="A5" s="3" t="s">
        <v>47</v>
      </c>
      <c r="B5" s="3">
        <v>2</v>
      </c>
      <c r="C5" s="3" t="s">
        <v>48</v>
      </c>
      <c r="D5" s="3">
        <v>88</v>
      </c>
      <c r="E5" s="3"/>
      <c r="F5" s="3"/>
    </row>
    <row r="6" spans="1:6" x14ac:dyDescent="0.3">
      <c r="A6" s="3" t="s">
        <v>49</v>
      </c>
      <c r="B6" s="3">
        <v>1</v>
      </c>
      <c r="C6" s="3" t="s">
        <v>50</v>
      </c>
      <c r="D6" s="3">
        <v>63</v>
      </c>
      <c r="E6" s="3"/>
      <c r="F6" s="3"/>
    </row>
    <row r="8" spans="1:6" x14ac:dyDescent="0.3">
      <c r="A8" t="s">
        <v>51</v>
      </c>
    </row>
    <row r="9" spans="1:6" x14ac:dyDescent="0.3">
      <c r="A9" s="3" t="s">
        <v>52</v>
      </c>
      <c r="B9" s="3" t="s">
        <v>50</v>
      </c>
      <c r="C9" s="3" t="s">
        <v>44</v>
      </c>
      <c r="D9" s="3" t="s">
        <v>48</v>
      </c>
    </row>
    <row r="10" spans="1:6" x14ac:dyDescent="0.3">
      <c r="A10" s="3" t="s">
        <v>42</v>
      </c>
      <c r="B10" s="3" t="s">
        <v>53</v>
      </c>
      <c r="C10" s="3" t="s">
        <v>54</v>
      </c>
      <c r="D10" s="3" t="s">
        <v>55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D3C48-A669-4338-8418-AE803A471FC4}">
  <sheetPr>
    <tabColor theme="9" tint="0.59999389629810485"/>
  </sheetPr>
  <dimension ref="A1:F10"/>
  <sheetViews>
    <sheetView workbookViewId="0"/>
  </sheetViews>
  <sheetFormatPr defaultRowHeight="16.5" x14ac:dyDescent="0.3"/>
  <cols>
    <col min="1" max="1" width="13.125" bestFit="1" customWidth="1"/>
    <col min="2" max="6" width="7.625" customWidth="1"/>
  </cols>
  <sheetData>
    <row r="1" spans="1:6" x14ac:dyDescent="0.3">
      <c r="A1" s="1" t="s">
        <v>0</v>
      </c>
    </row>
    <row r="2" spans="1:6" x14ac:dyDescent="0.3">
      <c r="A2" s="3" t="s">
        <v>56</v>
      </c>
      <c r="B2" s="3" t="s">
        <v>57</v>
      </c>
      <c r="C2" s="3" t="s">
        <v>58</v>
      </c>
      <c r="D2" s="3" t="s">
        <v>59</v>
      </c>
      <c r="E2" s="5" t="s">
        <v>60</v>
      </c>
      <c r="F2" s="5" t="s">
        <v>13</v>
      </c>
    </row>
    <row r="3" spans="1:6" x14ac:dyDescent="0.3">
      <c r="A3" s="3" t="s">
        <v>61</v>
      </c>
      <c r="B3" s="3" t="s">
        <v>62</v>
      </c>
      <c r="C3" s="3" t="s">
        <v>63</v>
      </c>
      <c r="D3" s="3">
        <v>117</v>
      </c>
      <c r="E3" s="3"/>
      <c r="F3" s="3"/>
    </row>
    <row r="4" spans="1:6" x14ac:dyDescent="0.3">
      <c r="A4" s="3" t="s">
        <v>64</v>
      </c>
      <c r="B4" s="3" t="s">
        <v>65</v>
      </c>
      <c r="C4" s="3" t="s">
        <v>66</v>
      </c>
      <c r="D4" s="3">
        <v>217</v>
      </c>
      <c r="E4" s="3"/>
      <c r="F4" s="3"/>
    </row>
    <row r="5" spans="1:6" x14ac:dyDescent="0.3">
      <c r="A5" s="3" t="s">
        <v>67</v>
      </c>
      <c r="B5" s="3" t="s">
        <v>68</v>
      </c>
      <c r="C5" s="3" t="s">
        <v>69</v>
      </c>
      <c r="D5" s="3">
        <v>254</v>
      </c>
      <c r="E5" s="3"/>
      <c r="F5" s="3"/>
    </row>
    <row r="6" spans="1:6" x14ac:dyDescent="0.3">
      <c r="A6" s="3" t="s">
        <v>70</v>
      </c>
      <c r="B6" s="3" t="s">
        <v>71</v>
      </c>
      <c r="C6" s="3" t="s">
        <v>72</v>
      </c>
      <c r="D6" s="3">
        <v>123</v>
      </c>
      <c r="E6" s="3"/>
      <c r="F6" s="3"/>
    </row>
    <row r="8" spans="1:6" x14ac:dyDescent="0.3">
      <c r="A8" t="s">
        <v>73</v>
      </c>
    </row>
    <row r="9" spans="1:6" x14ac:dyDescent="0.3">
      <c r="A9" s="3" t="s">
        <v>58</v>
      </c>
      <c r="B9" s="3" t="s">
        <v>63</v>
      </c>
      <c r="C9" s="3" t="s">
        <v>72</v>
      </c>
      <c r="D9" s="3" t="s">
        <v>66</v>
      </c>
    </row>
    <row r="10" spans="1:6" x14ac:dyDescent="0.3">
      <c r="A10" s="3" t="s">
        <v>60</v>
      </c>
      <c r="B10" s="3" t="s">
        <v>74</v>
      </c>
      <c r="C10" s="3" t="s">
        <v>75</v>
      </c>
      <c r="D10" s="3" t="s">
        <v>76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sheetPr>
    <tabColor theme="7" tint="0.59999389629810485"/>
  </sheetPr>
  <dimension ref="A1:J37"/>
  <sheetViews>
    <sheetView workbookViewId="0"/>
  </sheetViews>
  <sheetFormatPr defaultRowHeight="16.5" x14ac:dyDescent="0.3"/>
  <cols>
    <col min="1" max="10" width="8.625" customWidth="1"/>
  </cols>
  <sheetData>
    <row r="1" spans="1:10" x14ac:dyDescent="0.3">
      <c r="A1" s="1" t="s">
        <v>0</v>
      </c>
      <c r="B1" s="6" t="s">
        <v>77</v>
      </c>
      <c r="F1" s="2" t="s">
        <v>8</v>
      </c>
      <c r="G1" s="6" t="s">
        <v>78</v>
      </c>
    </row>
    <row r="2" spans="1:10" x14ac:dyDescent="0.3">
      <c r="A2" s="3" t="s">
        <v>79</v>
      </c>
      <c r="B2" s="3" t="s">
        <v>80</v>
      </c>
      <c r="C2" s="3" t="s">
        <v>81</v>
      </c>
      <c r="D2" s="5" t="s">
        <v>5</v>
      </c>
      <c r="F2" s="3" t="s">
        <v>82</v>
      </c>
      <c r="G2" s="3" t="s">
        <v>83</v>
      </c>
      <c r="H2" s="3" t="s">
        <v>84</v>
      </c>
      <c r="I2" s="5" t="s">
        <v>13</v>
      </c>
    </row>
    <row r="3" spans="1:10" x14ac:dyDescent="0.3">
      <c r="A3" s="3">
        <v>3240001</v>
      </c>
      <c r="B3" s="3" t="s">
        <v>159</v>
      </c>
      <c r="C3" s="3" t="s">
        <v>160</v>
      </c>
      <c r="D3" s="3"/>
      <c r="F3" s="3">
        <v>28101</v>
      </c>
      <c r="G3" s="3" t="s">
        <v>85</v>
      </c>
      <c r="H3" s="3">
        <v>21.53</v>
      </c>
      <c r="I3" s="3"/>
    </row>
    <row r="4" spans="1:10" x14ac:dyDescent="0.3">
      <c r="A4" s="3">
        <v>3240002</v>
      </c>
      <c r="B4" s="3" t="s">
        <v>161</v>
      </c>
      <c r="C4" s="3" t="s">
        <v>160</v>
      </c>
      <c r="D4" s="3"/>
      <c r="F4" s="3">
        <v>28102</v>
      </c>
      <c r="G4" s="3" t="s">
        <v>86</v>
      </c>
      <c r="H4" s="3">
        <v>20.46</v>
      </c>
      <c r="I4" s="3"/>
    </row>
    <row r="5" spans="1:10" x14ac:dyDescent="0.3">
      <c r="A5" s="3">
        <v>3240003</v>
      </c>
      <c r="B5" s="3" t="s">
        <v>159</v>
      </c>
      <c r="C5" s="3" t="s">
        <v>159</v>
      </c>
      <c r="D5" s="3"/>
      <c r="F5" s="3">
        <v>28103</v>
      </c>
      <c r="G5" s="3" t="s">
        <v>87</v>
      </c>
      <c r="H5" s="3">
        <v>21.06</v>
      </c>
      <c r="I5" s="3"/>
    </row>
    <row r="6" spans="1:10" x14ac:dyDescent="0.3">
      <c r="A6" s="3">
        <v>3240004</v>
      </c>
      <c r="B6" s="3" t="s">
        <v>161</v>
      </c>
      <c r="C6" s="3" t="s">
        <v>159</v>
      </c>
      <c r="D6" s="3"/>
      <c r="F6" s="3">
        <v>28104</v>
      </c>
      <c r="G6" s="3" t="s">
        <v>88</v>
      </c>
      <c r="H6" s="3">
        <v>20.329999999999998</v>
      </c>
      <c r="I6" s="3"/>
    </row>
    <row r="7" spans="1:10" x14ac:dyDescent="0.3">
      <c r="A7" s="3">
        <v>3240005</v>
      </c>
      <c r="B7" s="3" t="s">
        <v>160</v>
      </c>
      <c r="C7" s="3" t="s">
        <v>161</v>
      </c>
      <c r="D7" s="3"/>
      <c r="F7" s="3">
        <v>28105</v>
      </c>
      <c r="G7" s="3" t="s">
        <v>89</v>
      </c>
      <c r="H7" s="3">
        <v>20.190000000000001</v>
      </c>
      <c r="I7" s="3"/>
    </row>
    <row r="8" spans="1:10" x14ac:dyDescent="0.3">
      <c r="A8" s="3">
        <v>3240006</v>
      </c>
      <c r="B8" s="3" t="s">
        <v>161</v>
      </c>
      <c r="C8" s="3" t="s">
        <v>161</v>
      </c>
      <c r="D8" s="3"/>
      <c r="F8" s="3">
        <v>28106</v>
      </c>
      <c r="G8" s="3" t="s">
        <v>90</v>
      </c>
      <c r="H8" s="3">
        <v>20.58</v>
      </c>
      <c r="I8" s="3"/>
    </row>
    <row r="9" spans="1:10" x14ac:dyDescent="0.3">
      <c r="A9" s="3">
        <v>3240007</v>
      </c>
      <c r="B9" s="3" t="s">
        <v>159</v>
      </c>
      <c r="C9" s="3" t="s">
        <v>159</v>
      </c>
      <c r="D9" s="3"/>
      <c r="F9" s="3">
        <v>28107</v>
      </c>
      <c r="G9" s="3" t="s">
        <v>91</v>
      </c>
      <c r="H9" s="3">
        <v>21.15</v>
      </c>
      <c r="I9" s="3"/>
    </row>
    <row r="11" spans="1:10" x14ac:dyDescent="0.3">
      <c r="A11" s="2" t="s">
        <v>92</v>
      </c>
      <c r="B11" s="6" t="s">
        <v>93</v>
      </c>
      <c r="F11" s="2" t="s">
        <v>94</v>
      </c>
      <c r="G11" s="6" t="s">
        <v>95</v>
      </c>
    </row>
    <row r="12" spans="1:10" x14ac:dyDescent="0.3">
      <c r="A12" s="3" t="s">
        <v>79</v>
      </c>
      <c r="B12" s="3" t="s">
        <v>80</v>
      </c>
      <c r="C12" s="3" t="s">
        <v>81</v>
      </c>
      <c r="D12" s="5" t="s">
        <v>96</v>
      </c>
      <c r="F12" s="3" t="s">
        <v>97</v>
      </c>
      <c r="G12" s="3" t="s">
        <v>98</v>
      </c>
      <c r="H12" s="3" t="s">
        <v>162</v>
      </c>
      <c r="I12" s="3" t="s">
        <v>163</v>
      </c>
      <c r="J12" s="5" t="s">
        <v>99</v>
      </c>
    </row>
    <row r="13" spans="1:10" x14ac:dyDescent="0.3">
      <c r="A13" s="3">
        <v>12001</v>
      </c>
      <c r="B13" s="3">
        <v>67</v>
      </c>
      <c r="C13" s="3">
        <v>72</v>
      </c>
      <c r="D13" s="3"/>
      <c r="F13" s="3" t="s">
        <v>100</v>
      </c>
      <c r="G13" s="3">
        <v>24</v>
      </c>
      <c r="H13" s="3">
        <v>81</v>
      </c>
      <c r="I13" s="3">
        <v>109</v>
      </c>
      <c r="J13" s="3"/>
    </row>
    <row r="14" spans="1:10" x14ac:dyDescent="0.3">
      <c r="A14" s="3">
        <v>12002</v>
      </c>
      <c r="B14" s="3">
        <v>91</v>
      </c>
      <c r="C14" s="3">
        <v>93</v>
      </c>
      <c r="D14" s="3"/>
      <c r="F14" s="3" t="s">
        <v>101</v>
      </c>
      <c r="G14" s="3">
        <v>49</v>
      </c>
      <c r="H14" s="3">
        <v>34</v>
      </c>
      <c r="I14" s="3">
        <v>59</v>
      </c>
      <c r="J14" s="3"/>
    </row>
    <row r="15" spans="1:10" x14ac:dyDescent="0.3">
      <c r="A15" s="3">
        <v>12003</v>
      </c>
      <c r="B15" s="3">
        <v>86</v>
      </c>
      <c r="C15" s="3">
        <v>84</v>
      </c>
      <c r="D15" s="3"/>
      <c r="F15" s="3" t="s">
        <v>102</v>
      </c>
      <c r="G15" s="3">
        <v>21</v>
      </c>
      <c r="H15" s="3">
        <v>32</v>
      </c>
      <c r="I15" s="3">
        <v>41</v>
      </c>
      <c r="J15" s="3"/>
    </row>
    <row r="16" spans="1:10" x14ac:dyDescent="0.3">
      <c r="A16" s="3">
        <v>12004</v>
      </c>
      <c r="B16" s="3">
        <v>95</v>
      </c>
      <c r="C16" s="3">
        <v>91</v>
      </c>
      <c r="D16" s="3"/>
      <c r="F16" s="3" t="s">
        <v>103</v>
      </c>
      <c r="G16" s="3">
        <v>38</v>
      </c>
      <c r="H16" s="3">
        <v>67</v>
      </c>
      <c r="I16" s="3">
        <v>42</v>
      </c>
      <c r="J16" s="3"/>
    </row>
    <row r="17" spans="1:10" x14ac:dyDescent="0.3">
      <c r="A17" s="3">
        <v>12005</v>
      </c>
      <c r="B17" s="3">
        <v>76</v>
      </c>
      <c r="C17" s="3">
        <v>79</v>
      </c>
      <c r="D17" s="3"/>
      <c r="F17" s="3" t="s">
        <v>104</v>
      </c>
      <c r="G17" s="3">
        <v>51</v>
      </c>
      <c r="H17" s="3">
        <v>101</v>
      </c>
      <c r="I17" s="3">
        <v>93</v>
      </c>
      <c r="J17" s="3"/>
    </row>
    <row r="18" spans="1:10" x14ac:dyDescent="0.3">
      <c r="A18" s="3">
        <v>12006</v>
      </c>
      <c r="B18" s="3">
        <v>71</v>
      </c>
      <c r="C18" s="3">
        <v>67</v>
      </c>
      <c r="D18" s="3"/>
      <c r="F18" s="3" t="s">
        <v>105</v>
      </c>
      <c r="G18" s="3">
        <v>32</v>
      </c>
      <c r="H18" s="3">
        <v>27</v>
      </c>
      <c r="I18" s="3">
        <v>45</v>
      </c>
      <c r="J18" s="3"/>
    </row>
    <row r="19" spans="1:10" x14ac:dyDescent="0.3">
      <c r="A19" s="3">
        <v>12007</v>
      </c>
      <c r="B19" s="3">
        <v>89</v>
      </c>
      <c r="C19" s="3">
        <v>92</v>
      </c>
      <c r="D19" s="3"/>
      <c r="F19" s="3" t="s">
        <v>106</v>
      </c>
      <c r="G19" s="3">
        <v>26</v>
      </c>
      <c r="H19" s="3">
        <v>24</v>
      </c>
      <c r="I19" s="3">
        <v>78</v>
      </c>
      <c r="J19" s="3"/>
    </row>
    <row r="21" spans="1:10" x14ac:dyDescent="0.3">
      <c r="A21" s="2" t="s">
        <v>107</v>
      </c>
      <c r="B21" s="6" t="s">
        <v>108</v>
      </c>
      <c r="F21" s="2" t="s">
        <v>109</v>
      </c>
      <c r="G21" s="6" t="s">
        <v>110</v>
      </c>
    </row>
    <row r="22" spans="1:10" x14ac:dyDescent="0.3">
      <c r="A22" s="3" t="s">
        <v>111</v>
      </c>
      <c r="B22" s="3" t="s">
        <v>112</v>
      </c>
      <c r="C22" s="3" t="s">
        <v>113</v>
      </c>
      <c r="D22" s="5" t="s">
        <v>114</v>
      </c>
      <c r="F22" s="3" t="s">
        <v>115</v>
      </c>
      <c r="G22" s="3" t="s">
        <v>38</v>
      </c>
      <c r="H22" s="3" t="s">
        <v>15</v>
      </c>
      <c r="I22" s="5" t="s">
        <v>42</v>
      </c>
    </row>
    <row r="23" spans="1:10" x14ac:dyDescent="0.3">
      <c r="A23" s="3" t="s">
        <v>116</v>
      </c>
      <c r="B23" s="3" t="s">
        <v>117</v>
      </c>
      <c r="C23" s="3">
        <v>3165</v>
      </c>
      <c r="D23" s="3"/>
      <c r="F23" s="3" t="s">
        <v>118</v>
      </c>
      <c r="G23" s="3" t="s">
        <v>119</v>
      </c>
      <c r="H23" s="3" t="s">
        <v>120</v>
      </c>
      <c r="I23" s="3"/>
    </row>
    <row r="24" spans="1:10" x14ac:dyDescent="0.3">
      <c r="A24" s="3" t="s">
        <v>121</v>
      </c>
      <c r="B24" s="3" t="s">
        <v>122</v>
      </c>
      <c r="C24" s="3">
        <v>2487</v>
      </c>
      <c r="D24" s="3"/>
      <c r="F24" s="3" t="s">
        <v>123</v>
      </c>
      <c r="G24" s="3" t="s">
        <v>124</v>
      </c>
      <c r="H24" s="3" t="s">
        <v>125</v>
      </c>
      <c r="I24" s="3"/>
    </row>
    <row r="25" spans="1:10" x14ac:dyDescent="0.3">
      <c r="A25" s="3" t="s">
        <v>126</v>
      </c>
      <c r="B25" s="3" t="s">
        <v>127</v>
      </c>
      <c r="C25" s="3">
        <v>4520</v>
      </c>
      <c r="D25" s="3"/>
      <c r="F25" s="3" t="s">
        <v>128</v>
      </c>
      <c r="G25" s="3" t="s">
        <v>129</v>
      </c>
      <c r="H25" s="3" t="s">
        <v>120</v>
      </c>
      <c r="I25" s="3"/>
    </row>
    <row r="26" spans="1:10" x14ac:dyDescent="0.3">
      <c r="A26" s="3" t="s">
        <v>130</v>
      </c>
      <c r="B26" s="3" t="s">
        <v>131</v>
      </c>
      <c r="C26" s="3">
        <v>3944</v>
      </c>
      <c r="D26" s="3"/>
      <c r="F26" s="3" t="s">
        <v>132</v>
      </c>
      <c r="G26" s="3" t="s">
        <v>133</v>
      </c>
      <c r="H26" s="3" t="s">
        <v>125</v>
      </c>
      <c r="I26" s="3"/>
    </row>
    <row r="27" spans="1:10" x14ac:dyDescent="0.3">
      <c r="A27" s="3" t="s">
        <v>134</v>
      </c>
      <c r="B27" s="3" t="s">
        <v>135</v>
      </c>
      <c r="C27" s="3">
        <v>2857</v>
      </c>
      <c r="D27" s="3"/>
      <c r="F27" s="3" t="s">
        <v>136</v>
      </c>
      <c r="G27" s="3" t="s">
        <v>137</v>
      </c>
      <c r="H27" s="3" t="s">
        <v>125</v>
      </c>
      <c r="I27" s="3"/>
    </row>
    <row r="28" spans="1:10" x14ac:dyDescent="0.3">
      <c r="A28" s="3" t="s">
        <v>138</v>
      </c>
      <c r="B28" s="3" t="s">
        <v>139</v>
      </c>
      <c r="C28" s="3">
        <v>4861</v>
      </c>
      <c r="D28" s="3"/>
      <c r="F28" s="3" t="s">
        <v>140</v>
      </c>
      <c r="G28" s="3" t="s">
        <v>141</v>
      </c>
      <c r="H28" s="3" t="s">
        <v>120</v>
      </c>
      <c r="I28" s="3"/>
    </row>
    <row r="30" spans="1:10" x14ac:dyDescent="0.3">
      <c r="A30" s="2" t="s">
        <v>142</v>
      </c>
      <c r="B30" s="6" t="s">
        <v>143</v>
      </c>
      <c r="F30" t="s">
        <v>144</v>
      </c>
    </row>
    <row r="31" spans="1:10" x14ac:dyDescent="0.3">
      <c r="A31" s="3" t="s">
        <v>145</v>
      </c>
      <c r="B31" s="3" t="s">
        <v>146</v>
      </c>
      <c r="C31" s="3" t="s">
        <v>147</v>
      </c>
      <c r="D31" s="5" t="s">
        <v>58</v>
      </c>
      <c r="F31" s="3" t="s">
        <v>52</v>
      </c>
      <c r="G31" s="3" t="s">
        <v>148</v>
      </c>
      <c r="H31" s="3" t="s">
        <v>149</v>
      </c>
      <c r="I31" s="3" t="s">
        <v>48</v>
      </c>
    </row>
    <row r="32" spans="1:10" x14ac:dyDescent="0.3">
      <c r="A32" s="3" t="s">
        <v>150</v>
      </c>
      <c r="B32" s="3">
        <v>500</v>
      </c>
      <c r="C32" s="7">
        <v>9200</v>
      </c>
      <c r="D32" s="3"/>
      <c r="F32" s="3" t="s">
        <v>42</v>
      </c>
      <c r="G32" s="3" t="s">
        <v>151</v>
      </c>
      <c r="H32" s="3" t="s">
        <v>152</v>
      </c>
      <c r="I32" s="3" t="s">
        <v>153</v>
      </c>
    </row>
    <row r="33" spans="1:4" x14ac:dyDescent="0.3">
      <c r="A33" s="3" t="s">
        <v>154</v>
      </c>
      <c r="B33" s="3">
        <v>300</v>
      </c>
      <c r="C33" s="7">
        <v>11200</v>
      </c>
      <c r="D33" s="3"/>
    </row>
    <row r="34" spans="1:4" x14ac:dyDescent="0.3">
      <c r="A34" s="3" t="s">
        <v>155</v>
      </c>
      <c r="B34" s="3">
        <v>450</v>
      </c>
      <c r="C34" s="7">
        <v>9900</v>
      </c>
      <c r="D34" s="3"/>
    </row>
    <row r="35" spans="1:4" x14ac:dyDescent="0.3">
      <c r="A35" s="3" t="s">
        <v>156</v>
      </c>
      <c r="B35" s="3">
        <v>550</v>
      </c>
      <c r="C35" s="7">
        <v>8500</v>
      </c>
      <c r="D35" s="3"/>
    </row>
    <row r="36" spans="1:4" x14ac:dyDescent="0.3">
      <c r="A36" s="3" t="s">
        <v>157</v>
      </c>
      <c r="B36" s="3">
        <v>350</v>
      </c>
      <c r="C36" s="7">
        <v>7900</v>
      </c>
      <c r="D36" s="3"/>
    </row>
    <row r="37" spans="1:4" x14ac:dyDescent="0.3">
      <c r="A37" s="3" t="s">
        <v>158</v>
      </c>
      <c r="B37" s="3">
        <v>400</v>
      </c>
      <c r="C37" s="7">
        <v>9600</v>
      </c>
      <c r="D37" s="3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합격포인트_01_유형1~6</vt:lpstr>
      <vt:lpstr>01_체크체크_①~⑥</vt:lpstr>
      <vt:lpstr>02_유형1~2</vt:lpstr>
      <vt:lpstr>02_체크체크_①~②</vt:lpstr>
      <vt:lpstr>대표기출문제_기출1~7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소은 최</cp:lastModifiedBy>
  <dcterms:created xsi:type="dcterms:W3CDTF">2023-04-27T08:01:32Z</dcterms:created>
  <dcterms:modified xsi:type="dcterms:W3CDTF">2025-03-09T13:05:22Z</dcterms:modified>
</cp:coreProperties>
</file>