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 codeName="{E5D1E7B1-6628-F0F0-D09B-76B25B5F3CD3}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jin/"/>
    </mc:Choice>
  </mc:AlternateContent>
  <xr:revisionPtr revIDLastSave="0" documentId="8_{A6622BD4-83E0-CF4C-AAB7-E5F69FF143E9}" xr6:coauthVersionLast="47" xr6:coauthVersionMax="47" xr10:uidLastSave="{00000000-0000-0000-0000-000000000000}"/>
  <bookViews>
    <workbookView xWindow="4440" yWindow="740" windowWidth="24960" windowHeight="1716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5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2" l="1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<sst xmlns="http://schemas.openxmlformats.org/spreadsheetml/2006/main" count="318" uniqueCount="259">
  <si>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</si>
  <si>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</si>
  <si>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</si>
  <si>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</si>
  <si>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</si>
  <si>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</si>
  <si>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</si>
  <si>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</si>
  <si>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</si>
  <si>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</si>
  <si>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</si>
  <si>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</si>
  <si>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</si>
  <si>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</si>
  <si>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</si>
  <si>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</si>
  <si>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</si>
  <si>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</si>
  <si>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</si>
  <si>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</si>
  <si>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</si>
  <si>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</si>
  <si>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</si>
  <si>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</si>
  <si>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</si>
  <si>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</si>
  <si>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</si>
  <si>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</si>
  <si>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</si>
  <si>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</si>
  <si>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</si>
  <si>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</si>
  <si>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</si>
  <si>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</si>
  <si>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</si>
  <si>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</si>
  <si>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</si>
  <si>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</si>
  <si>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</si>
  <si>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</si>
  <si>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</si>
  <si>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</si>
  <si>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</si>
  <si>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</si>
  <si>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</si>
  <si>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</si>
  <si>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</si>
  <si>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</si>
  <si>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</si>
  <si>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</si>
  <si>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</si>
  <si>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</si>
  <si>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</si>
  <si>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</si>
  <si>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</si>
  <si>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</si>
  <si>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</si>
  <si>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</si>
  <si>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</si>
  <si>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</si>
  <si>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</si>
  <si>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</si>
  <si>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</si>
  <si>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</si>
  <si>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</si>
  <si>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</si>
  <si>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</si>
  <si>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</si>
  <si>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</si>
  <si>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</si>
  <si>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</si>
  <si>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</si>
  <si>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</si>
  <si>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</si>
  <si>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</si>
  <si>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</si>
  <si>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</si>
  <si>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</si>
  <si>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</si>
  <si>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</si>
  <si>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</si>
  <si>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</si>
  <si>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</si>
  <si>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</si>
  <si>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</si>
  <si>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</si>
  <si>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</si>
  <si>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</si>
  <si>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</si>
  <si>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</si>
  <si>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</si>
  <si>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</si>
  <si>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</si>
  <si>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</si>
  <si>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</si>
  <si>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</si>
  <si>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</si>
  <si>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</si>
  <si>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</si>
  <si>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</si>
  <si>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</si>
  <si>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</si>
  <si>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</si>
  <si>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</si>
  <si>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</si>
  <si>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</si>
  <si>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</si>
  <si>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</si>
  <si>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</si>
  <si>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</si>
  <si>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</si>
  <si>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</si>
  <si>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</si>
  <si>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</si>
  <si>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</si>
  <si>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</si>
  <si>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</si>
  <si>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</si>
  <si>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</si>
  <si>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</si>
  <si>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</si>
  <si>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</si>
  <si>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</si>
  <si>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</si>
  <si>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</si>
  <si>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</si>
  <si>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</si>
  <si>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</si>
  <si>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</si>
  <si>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</si>
  <si>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</si>
  <si>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</si>
  <si>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</si>
  <si>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</si>
  <si>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</si>
  <si>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</si>
  <si>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</si>
  <si>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</si>
  <si>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</si>
  <si>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</si>
  <si>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</si>
  <si>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</si>
  <si>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</si>
  <si>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</si>
  <si>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</si>
  <si>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</si>
  <si>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</si>
  <si>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</si>
  <si>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</si>
  <si>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</si>
  <si>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</si>
  <si>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</si>
  <si>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</si>
  <si>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</si>
  <si>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</si>
  <si>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</si>
  <si>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</si>
  <si>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</si>
  <si>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</si>
  <si>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</si>
  <si>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</si>
  <si>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</si>
  <si>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</si>
  <si>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</si>
  <si>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</si>
  <si>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</si>
  <si>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</si>
  <si>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</si>
  <si>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</si>
  <si>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</si>
  <si>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</si>
  <si>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</si>
  <si>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</si>
  <si>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</si>
  <si>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</si>
  <si>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</si>
  <si>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</si>
  <si>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</si>
  <si>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</si>
  <si>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</si>
  <si>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</si>
  <si>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</si>
  <si>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</si>
  <si>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</si>
  <si>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</si>
  <si>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</si>
  <si>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</si>
  <si>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</si>
  <si>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</si>
  <si>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</si>
  <si>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</si>
  <si>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</si>
  <si>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</si>
  <si>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</si>
  <si>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</si>
  <si>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</si>
  <si>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</si>
  <si>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</si>
  <si>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</si>
  <si>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</si>
  <si>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</si>
  <si>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</si>
  <si>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</si>
  <si>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</si>
  <si>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</si>
  <si>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</si>
  <si>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</si>
  <si>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</si>
  <si>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</si>
  <si>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</si>
  <si>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</si>
  <si>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</si>
  <si>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</si>
  <si>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</si>
  <si>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</si>
  <si>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</si>
  <si>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</si>
  <si>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</si>
  <si>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</si>
  <si>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</si>
  <si>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</si>
  <si>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</si>
  <si>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</si>
  <si>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</si>
  <si>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튼튼산업</t>
    <phoneticPr fontId="1" type="noConversion"/>
  </si>
  <si>
    <t>해피산업</t>
    <phoneticPr fontId="1" type="noConversion"/>
  </si>
  <si>
    <t>한국산업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</si>
  <si>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</si>
  <si>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</si>
  <si>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</si>
  <si>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</si>
  <si>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</si>
  <si>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</si>
  <si>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</si>
  <si>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</si>
  <si>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</si>
  <si>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</si>
  <si>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</si>
  <si>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平均</t>
    <phoneticPr fontId="1" type="noConversion"/>
  </si>
  <si>
    <t>&gt;=1000</t>
    <phoneticPr fontId="1" type="noConversion"/>
  </si>
  <si>
    <t>1500&gt;=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</si>
  <si>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</si>
  <si>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</si>
  <si>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</si>
  <si>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</si>
  <si>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</si>
  <si>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</si>
  <si>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</si>
  <si>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</si>
  <si>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</si>
  <si>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구매금액</t>
  </si>
  <si>
    <t>전체 합계 : 구매수량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</si>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</sst>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0.00&quot;점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sz val="14.05"/>
      <name val="맑은 고딕"/>
      <family val="2"/>
      <charset val="129"/>
    </font>
    <font>
      <sz val="11"/>
      <color rgb="FFFFFF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0" xfId="0" applyBorder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ore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ore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127000</xdr:colOff>
          <xdr:row>2</xdr:row>
          <xdr:rowOff>88900</xdr:rowOff>
        </xdr:from>
        <xdr:to>
          <xdr:col>6</xdr:col>
          <xdr:colOff>609600</xdr:colOff>
          <xdr:row>3</xdr:row>
          <xdr:rowOff>139700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A5EB465D-AFC7-70FF-540F-98BC55096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405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127000</xdr:colOff>
      <xdr:row>4</xdr:row>
      <xdr:rowOff>114300</xdr:rowOff>
    </xdr:from>
    <xdr:to>
      <xdr:col>6</xdr:col>
      <xdr:colOff>622300</xdr:colOff>
      <xdr:row>5</xdr:row>
      <xdr:rowOff>152400</xdr:rowOff>
    </xdr:to>
    <xdr:sp macro="[0]!서식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D5D49F24-1D6E-E252-8CA0-4E1E22B9091F}"/>
            </a:ext>
          </a:extLst>
        </xdr:cNvPr>
        <xdr:cNvSpPr/>
      </xdr:nvSpPr>
      <xdr:spPr>
        <a:xfrm>
          <a:off x="3911600" y="1016000"/>
          <a:ext cx="495300" cy="254000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세진" refreshedDate="46035.882002199076" createdVersion="8" refreshedVersion="8" minRefreshableVersion="3" recordCount="11" xr:uid="{FE9E4F7D-8ABA-234E-8BD6-92D8E00797F2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176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.3.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.6.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C14F57-B101-AC41-B58F-F67569389564}" name="피벗 테이블13" cacheId="258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176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baseColWidth="10" defaultColWidth="8.83203125" defaultRowHeight="17"/>
  <cols>
    <col min="1" max="1" width="10.33203125" bestFit="1" customWidth="1"/>
    <col min="4" max="4" width="9.33203125" bestFit="1" customWidth="1"/>
  </cols>
  <sheetData>
    <row r="1" spans="1:6">
      <c r="A1" t="s">
        <v>0</v>
      </c>
    </row>
    <row r="3" spans="1: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>
      <c r="A4" s="2" t="s">
        <v>233</v>
      </c>
      <c r="B4" s="2" t="s">
        <v>223</v>
      </c>
      <c r="C4" s="1">
        <v>5200</v>
      </c>
      <c r="D4" s="4" t="s">
        <v>228</v>
      </c>
      <c r="E4" s="2">
        <v>68</v>
      </c>
      <c r="F4" s="3">
        <v>1.3100000000000001E-2</v>
      </c>
    </row>
    <row r="5" spans="1:6">
      <c r="A5" s="2" t="s">
        <v>234</v>
      </c>
      <c r="B5" s="2" t="s">
        <v>224</v>
      </c>
      <c r="C5" s="1">
        <v>2750</v>
      </c>
      <c r="D5" s="4" t="s">
        <v>229</v>
      </c>
      <c r="E5" s="2">
        <v>37</v>
      </c>
      <c r="F5" s="3">
        <v>1.35E-2</v>
      </c>
    </row>
    <row r="6" spans="1:6">
      <c r="A6" s="2" t="s">
        <v>235</v>
      </c>
      <c r="B6" s="2" t="s">
        <v>225</v>
      </c>
      <c r="C6" s="1">
        <v>4820</v>
      </c>
      <c r="D6" s="4" t="s">
        <v>230</v>
      </c>
      <c r="E6" s="2">
        <v>159</v>
      </c>
      <c r="F6" s="3">
        <v>3.3099999999999997E-2</v>
      </c>
    </row>
    <row r="7" spans="1:6">
      <c r="A7" s="2" t="s">
        <v>236</v>
      </c>
      <c r="B7" s="2" t="s">
        <v>226</v>
      </c>
      <c r="C7" s="1">
        <v>3990</v>
      </c>
      <c r="D7" s="4" t="s">
        <v>231</v>
      </c>
      <c r="E7" s="2">
        <v>81</v>
      </c>
      <c r="F7" s="3">
        <v>2.0299999999999999E-2</v>
      </c>
    </row>
    <row r="8" spans="1:6">
      <c r="A8" s="2" t="s">
        <v>237</v>
      </c>
      <c r="B8" s="2" t="s">
        <v>227</v>
      </c>
      <c r="C8" s="1">
        <v>6440</v>
      </c>
      <c r="D8" s="4" t="s">
        <v>232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5" sqref="I15"/>
    </sheetView>
  </sheetViews>
  <sheetFormatPr baseColWidth="10" defaultColWidth="8.83203125" defaultRowHeight="17"/>
  <cols>
    <col min="1" max="1" width="9.1640625" bestFit="1" customWidth="1"/>
  </cols>
  <sheetData>
    <row r="1" spans="1:7" ht="23">
      <c r="A1" s="19" t="s">
        <v>19</v>
      </c>
      <c r="B1" s="19"/>
      <c r="C1" s="19"/>
      <c r="D1" s="19"/>
      <c r="E1" s="19"/>
      <c r="F1" s="19"/>
      <c r="G1" s="19"/>
    </row>
    <row r="3" spans="1:7" ht="18">
      <c r="A3" s="20" t="s">
        <v>1</v>
      </c>
      <c r="B3" s="20" t="s">
        <v>2</v>
      </c>
      <c r="C3" s="20" t="s">
        <v>20</v>
      </c>
      <c r="D3" s="20"/>
      <c r="E3" s="20"/>
      <c r="F3" s="20" t="s">
        <v>238</v>
      </c>
      <c r="G3" s="20" t="s">
        <v>15</v>
      </c>
    </row>
    <row r="4" spans="1:7" ht="18">
      <c r="A4" s="20"/>
      <c r="B4" s="20"/>
      <c r="C4" s="21" t="s">
        <v>16</v>
      </c>
      <c r="D4" s="21" t="s">
        <v>17</v>
      </c>
      <c r="E4" s="21" t="s">
        <v>18</v>
      </c>
      <c r="F4" s="20"/>
      <c r="G4" s="20"/>
    </row>
    <row r="5" spans="1:7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2">
        <f>AVERAGE(C5:E5)</f>
        <v>82</v>
      </c>
      <c r="G5" s="5" t="s">
        <v>13</v>
      </c>
    </row>
    <row r="6" spans="1:7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2">
        <f t="shared" ref="F6:F13" si="0">AVERAGE(C6:E6)</f>
        <v>53.666666666666664</v>
      </c>
      <c r="G6" s="5" t="s">
        <v>14</v>
      </c>
    </row>
    <row r="7" spans="1:7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2">
        <f t="shared" si="0"/>
        <v>93.333333333333329</v>
      </c>
      <c r="G7" s="5" t="s">
        <v>13</v>
      </c>
    </row>
    <row r="8" spans="1:7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2">
        <f t="shared" si="0"/>
        <v>57</v>
      </c>
      <c r="G8" s="5" t="s">
        <v>14</v>
      </c>
    </row>
    <row r="9" spans="1:7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2">
        <f t="shared" si="0"/>
        <v>84</v>
      </c>
      <c r="G9" s="5" t="s">
        <v>13</v>
      </c>
    </row>
    <row r="10" spans="1:7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2">
        <f t="shared" si="0"/>
        <v>49.333333333333336</v>
      </c>
      <c r="G10" s="5" t="s">
        <v>14</v>
      </c>
    </row>
    <row r="11" spans="1:7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2">
        <f t="shared" si="0"/>
        <v>94.666666666666671</v>
      </c>
      <c r="G11" s="5" t="s">
        <v>13</v>
      </c>
    </row>
    <row r="12" spans="1:7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2">
        <f t="shared" si="0"/>
        <v>84</v>
      </c>
      <c r="G12" s="5" t="s">
        <v>13</v>
      </c>
    </row>
    <row r="13" spans="1:7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2">
        <f t="shared" si="0"/>
        <v>60.666666666666664</v>
      </c>
      <c r="G13" s="5" t="s">
        <v>14</v>
      </c>
    </row>
    <row r="14" spans="1:7">
      <c r="A14" s="5">
        <v>11110240</v>
      </c>
      <c r="B14" s="5" t="s">
        <v>11</v>
      </c>
      <c r="C14" s="23" t="s">
        <v>116</v>
      </c>
      <c r="D14" s="23"/>
      <c r="E14" s="23"/>
      <c r="F14" s="24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1"/>
  <sheetViews>
    <sheetView workbookViewId="0">
      <selection activeCell="A18" sqref="A18"/>
    </sheetView>
  </sheetViews>
  <sheetFormatPr baseColWidth="10" defaultColWidth="8.83203125" defaultRowHeight="17"/>
  <cols>
    <col min="1" max="1" width="13.5" customWidth="1"/>
    <col min="2" max="2" width="12.33203125" bestFit="1" customWidth="1"/>
    <col min="3" max="3" width="10.6640625" bestFit="1" customWidth="1"/>
    <col min="4" max="4" width="9" bestFit="1" customWidth="1"/>
    <col min="6" max="6" width="12.6640625" bestFit="1" customWidth="1"/>
  </cols>
  <sheetData>
    <row r="1" spans="1:6" ht="20">
      <c r="A1" s="14" t="s">
        <v>24</v>
      </c>
      <c r="B1" s="14"/>
      <c r="C1" s="14"/>
      <c r="D1" s="14"/>
      <c r="E1" s="14"/>
      <c r="F1" s="14"/>
    </row>
    <row r="3" spans="1: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>
      <c r="A17" s="25" t="s">
        <v>26</v>
      </c>
      <c r="B17" s="25" t="s">
        <v>21</v>
      </c>
      <c r="C17" s="25" t="s">
        <v>21</v>
      </c>
      <c r="D17" s="25"/>
      <c r="E17" s="25"/>
      <c r="F17" s="25"/>
    </row>
    <row r="18" spans="1:6">
      <c r="A18" s="25"/>
      <c r="B18" s="25" t="s">
        <v>239</v>
      </c>
      <c r="C18" s="25" t="s">
        <v>240</v>
      </c>
      <c r="D18" s="25"/>
      <c r="E18" s="25"/>
      <c r="F18" s="25"/>
    </row>
    <row r="19" spans="1:6">
      <c r="A19" s="31"/>
      <c r="B19" s="31"/>
      <c r="C19" s="31"/>
      <c r="D19" s="31"/>
      <c r="E19" s="31"/>
      <c r="F19" s="31"/>
    </row>
    <row r="20" spans="1:6">
      <c r="A20" s="31"/>
      <c r="B20" s="31"/>
      <c r="C20" s="31"/>
      <c r="D20" s="31"/>
      <c r="E20" s="31"/>
      <c r="F20" s="31"/>
    </row>
    <row r="21" spans="1:6">
      <c r="A21" s="25"/>
      <c r="B21" s="25"/>
      <c r="C21" s="25"/>
      <c r="D21" s="25"/>
      <c r="E21" s="25"/>
      <c r="F21" s="2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1" sqref="E11"/>
    </sheetView>
  </sheetViews>
  <sheetFormatPr baseColWidth="10" defaultColWidth="8.83203125" defaultRowHeight="17"/>
  <cols>
    <col min="1" max="1" width="10.6640625" bestFit="1" customWidth="1"/>
    <col min="3" max="3" width="10.33203125" bestFit="1" customWidth="1"/>
    <col min="6" max="6" width="8.6640625" customWidth="1"/>
  </cols>
  <sheetData>
    <row r="1" spans="1:12">
      <c r="A1" s="10" t="s">
        <v>117</v>
      </c>
      <c r="B1" s="9" t="s">
        <v>121</v>
      </c>
      <c r="G1" s="10" t="s">
        <v>134</v>
      </c>
      <c r="H1" s="9" t="s">
        <v>135</v>
      </c>
    </row>
    <row r="2" spans="1:12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2" t="s">
        <v>140</v>
      </c>
      <c r="H2" s="12" t="s">
        <v>136</v>
      </c>
      <c r="I2" s="12" t="s">
        <v>137</v>
      </c>
      <c r="J2" s="12" t="s">
        <v>138</v>
      </c>
      <c r="K2" s="12" t="s">
        <v>139</v>
      </c>
      <c r="L2" s="13" t="s">
        <v>150</v>
      </c>
    </row>
    <row r="3" spans="1:12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2" t="s">
        <v>143</v>
      </c>
      <c r="H3" s="12">
        <v>15</v>
      </c>
      <c r="I3" s="12">
        <v>11</v>
      </c>
      <c r="J3" s="12">
        <v>12</v>
      </c>
      <c r="K3" s="12">
        <v>56</v>
      </c>
      <c r="L3" s="12" t="str">
        <f>IFERROR(CHOOSE(_xlfn.RANK.EQ(K3,$K$3:$K$11),"우승","준우승"),"")</f>
        <v/>
      </c>
    </row>
    <row r="4" spans="1:12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2" t="s">
        <v>146</v>
      </c>
      <c r="H4" s="12">
        <v>14</v>
      </c>
      <c r="I4" s="12">
        <v>8</v>
      </c>
      <c r="J4" s="12">
        <v>16</v>
      </c>
      <c r="K4" s="12">
        <v>50</v>
      </c>
      <c r="L4" s="12" t="str">
        <f t="shared" ref="L4:L11" si="0">IFERROR(CHOOSE(_xlfn.RANK.EQ(K4,$K$3:$K$11),"우승","준우승"),"")</f>
        <v/>
      </c>
    </row>
    <row r="5" spans="1:12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2" t="s">
        <v>149</v>
      </c>
      <c r="H5" s="12">
        <v>9</v>
      </c>
      <c r="I5" s="12">
        <v>10</v>
      </c>
      <c r="J5" s="12">
        <v>19</v>
      </c>
      <c r="K5" s="12">
        <v>37</v>
      </c>
      <c r="L5" s="12" t="str">
        <f t="shared" si="0"/>
        <v/>
      </c>
    </row>
    <row r="6" spans="1:12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2" t="s">
        <v>141</v>
      </c>
      <c r="H6" s="12">
        <v>22</v>
      </c>
      <c r="I6" s="12">
        <v>13</v>
      </c>
      <c r="J6" s="12">
        <v>3</v>
      </c>
      <c r="K6" s="12">
        <v>79</v>
      </c>
      <c r="L6" s="12" t="str">
        <f t="shared" si="0"/>
        <v>우승</v>
      </c>
    </row>
    <row r="7" spans="1:12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2" t="s">
        <v>147</v>
      </c>
      <c r="H7" s="12">
        <v>16</v>
      </c>
      <c r="I7" s="12">
        <v>7</v>
      </c>
      <c r="J7" s="12">
        <v>15</v>
      </c>
      <c r="K7" s="12">
        <v>55</v>
      </c>
      <c r="L7" s="12" t="str">
        <f t="shared" si="0"/>
        <v/>
      </c>
    </row>
    <row r="8" spans="1:12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2" t="s">
        <v>148</v>
      </c>
      <c r="H8" s="12">
        <v>12</v>
      </c>
      <c r="I8" s="12">
        <v>12</v>
      </c>
      <c r="J8" s="12">
        <v>14</v>
      </c>
      <c r="K8" s="12">
        <v>48</v>
      </c>
      <c r="L8" s="12" t="str">
        <f t="shared" si="0"/>
        <v/>
      </c>
    </row>
    <row r="9" spans="1:12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2" t="s">
        <v>144</v>
      </c>
      <c r="H9" s="12">
        <v>16</v>
      </c>
      <c r="I9" s="12">
        <v>8</v>
      </c>
      <c r="J9" s="12">
        <v>14</v>
      </c>
      <c r="K9" s="12">
        <v>56</v>
      </c>
      <c r="L9" s="12" t="str">
        <f t="shared" si="0"/>
        <v/>
      </c>
    </row>
    <row r="10" spans="1:12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2" t="s">
        <v>142</v>
      </c>
      <c r="H10" s="12">
        <v>22</v>
      </c>
      <c r="I10" s="12">
        <v>10</v>
      </c>
      <c r="J10" s="12">
        <v>6</v>
      </c>
      <c r="K10" s="12">
        <v>76</v>
      </c>
      <c r="L10" s="12" t="str">
        <f t="shared" si="0"/>
        <v>준우승</v>
      </c>
    </row>
    <row r="11" spans="1:12">
      <c r="A11" s="15" t="s">
        <v>211</v>
      </c>
      <c r="B11" s="16"/>
      <c r="C11" s="16"/>
      <c r="D11" s="17"/>
      <c r="E11" s="30">
        <f ca="1">AVERAGEIF(B2:E10,"영업1팀",D3:D10)- AVERAGEIF(A2:E10,"영업1팀",C3:C10)</f>
        <v>0</v>
      </c>
      <c r="G11" s="12" t="s">
        <v>145</v>
      </c>
      <c r="H11" s="12">
        <v>13</v>
      </c>
      <c r="I11" s="12">
        <v>16</v>
      </c>
      <c r="J11" s="12">
        <v>9</v>
      </c>
      <c r="K11" s="12">
        <v>55</v>
      </c>
      <c r="L11" s="12" t="str">
        <f t="shared" si="0"/>
        <v/>
      </c>
    </row>
    <row r="13" spans="1:12">
      <c r="A13" s="10" t="s">
        <v>216</v>
      </c>
      <c r="B13" s="9" t="s">
        <v>151</v>
      </c>
      <c r="E13" s="18" t="s">
        <v>208</v>
      </c>
      <c r="F13" s="18"/>
      <c r="H13" s="10" t="s">
        <v>180</v>
      </c>
      <c r="I13" s="9" t="s">
        <v>183</v>
      </c>
    </row>
    <row r="14" spans="1:12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>
      <c r="A25" s="10" t="s">
        <v>198</v>
      </c>
      <c r="B25" s="9" t="s">
        <v>200</v>
      </c>
      <c r="H25" s="15" t="s">
        <v>212</v>
      </c>
      <c r="I25" s="16"/>
      <c r="J25" s="16"/>
      <c r="K25" s="17"/>
      <c r="L25" s="5" t="str">
        <f>COUNTIF(I15:I24,_xlfn.MODE.SNGL(I15:I24))&amp;"개"</f>
        <v>4개</v>
      </c>
    </row>
    <row r="26" spans="1:12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IF(AND(WEEKDAY(A27,1),D27=0),"적합","")</f>
        <v>적합</v>
      </c>
    </row>
    <row r="28" spans="1:12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IF(AND(WEEKDAY(A28,1),D28=0),"적합","")</f>
        <v/>
      </c>
    </row>
    <row r="29" spans="1:12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>적합</v>
      </c>
    </row>
    <row r="32" spans="1:12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>적합</v>
      </c>
    </row>
    <row r="35" spans="1: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E30" sqref="E30"/>
    </sheetView>
  </sheetViews>
  <sheetFormatPr baseColWidth="10" defaultColWidth="8.83203125" defaultRowHeight="17"/>
  <cols>
    <col min="1" max="1" width="26.5" bestFit="1" customWidth="1"/>
    <col min="2" max="2" width="14.83203125" bestFit="1" customWidth="1"/>
    <col min="3" max="5" width="11.83203125" bestFit="1" customWidth="1"/>
    <col min="6" max="6" width="11.6640625" bestFit="1" customWidth="1"/>
    <col min="7" max="7" width="11.83203125" bestFit="1" customWidth="1"/>
    <col min="8" max="8" width="11.6640625" bestFit="1" customWidth="1"/>
    <col min="9" max="9" width="19.6640625" bestFit="1" customWidth="1"/>
  </cols>
  <sheetData>
    <row r="1" spans="1:7" ht="20">
      <c r="A1" s="14" t="s">
        <v>69</v>
      </c>
      <c r="B1" s="14"/>
      <c r="C1" s="14"/>
      <c r="D1" s="14"/>
      <c r="E1" s="14"/>
      <c r="F1" s="14"/>
      <c r="G1" s="14"/>
    </row>
    <row r="3" spans="1:7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>
      <c r="C18" s="26" t="s">
        <v>253</v>
      </c>
    </row>
    <row r="19" spans="1:6">
      <c r="A19" s="26" t="s">
        <v>254</v>
      </c>
      <c r="B19" s="26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>
      <c r="A20" t="s">
        <v>242</v>
      </c>
      <c r="C20" s="27"/>
      <c r="D20" s="27"/>
      <c r="E20" s="27"/>
      <c r="F20" s="27"/>
    </row>
    <row r="21" spans="1:6">
      <c r="B21" t="s">
        <v>249</v>
      </c>
      <c r="C21" s="27" t="s">
        <v>256</v>
      </c>
      <c r="D21" s="27">
        <v>4</v>
      </c>
      <c r="E21" s="27">
        <v>3</v>
      </c>
      <c r="F21" s="27">
        <v>7</v>
      </c>
    </row>
    <row r="22" spans="1:6">
      <c r="B22" t="s">
        <v>252</v>
      </c>
      <c r="C22" s="28" t="s">
        <v>256</v>
      </c>
      <c r="D22" s="28">
        <v>66400</v>
      </c>
      <c r="E22" s="28">
        <v>96000</v>
      </c>
      <c r="F22" s="28">
        <v>162400</v>
      </c>
    </row>
    <row r="23" spans="1:6">
      <c r="A23" t="s">
        <v>243</v>
      </c>
      <c r="C23" s="27"/>
      <c r="D23" s="27"/>
      <c r="E23" s="27"/>
      <c r="F23" s="27"/>
    </row>
    <row r="24" spans="1:6">
      <c r="B24" t="s">
        <v>249</v>
      </c>
      <c r="C24" s="27">
        <v>2</v>
      </c>
      <c r="D24" s="27">
        <v>4</v>
      </c>
      <c r="E24" s="27">
        <v>5</v>
      </c>
      <c r="F24" s="27">
        <v>11</v>
      </c>
    </row>
    <row r="25" spans="1:6">
      <c r="B25" t="s">
        <v>252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>
      <c r="A26" t="s">
        <v>244</v>
      </c>
      <c r="C26" s="27"/>
      <c r="D26" s="27"/>
      <c r="E26" s="27"/>
      <c r="F26" s="27"/>
    </row>
    <row r="27" spans="1:6">
      <c r="B27" t="s">
        <v>249</v>
      </c>
      <c r="C27" s="27">
        <v>4</v>
      </c>
      <c r="D27" s="27">
        <v>3</v>
      </c>
      <c r="E27" s="27">
        <v>1</v>
      </c>
      <c r="F27" s="27">
        <v>8</v>
      </c>
    </row>
    <row r="28" spans="1:6">
      <c r="B28" t="s">
        <v>252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>
      <c r="A29" t="s">
        <v>245</v>
      </c>
      <c r="C29" s="27"/>
      <c r="D29" s="27"/>
      <c r="E29" s="27"/>
      <c r="F29" s="27"/>
    </row>
    <row r="30" spans="1:6">
      <c r="B30" t="s">
        <v>249</v>
      </c>
      <c r="C30" s="27">
        <v>2</v>
      </c>
      <c r="D30" s="27">
        <v>4</v>
      </c>
      <c r="E30" s="27" t="s">
        <v>256</v>
      </c>
      <c r="F30" s="27">
        <v>6</v>
      </c>
    </row>
    <row r="31" spans="1:6">
      <c r="B31" t="s">
        <v>252</v>
      </c>
      <c r="C31" s="28">
        <v>10600</v>
      </c>
      <c r="D31" s="28">
        <v>160400</v>
      </c>
      <c r="E31" s="28" t="s">
        <v>256</v>
      </c>
      <c r="F31" s="28">
        <v>171000</v>
      </c>
    </row>
    <row r="32" spans="1:6">
      <c r="A32" t="s">
        <v>251</v>
      </c>
      <c r="C32" s="27">
        <v>8</v>
      </c>
      <c r="D32" s="27">
        <v>15</v>
      </c>
      <c r="E32" s="27">
        <v>9</v>
      </c>
      <c r="F32" s="27">
        <v>32</v>
      </c>
    </row>
    <row r="33" spans="1:6">
      <c r="A33" t="s">
        <v>250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baseColWidth="10" defaultColWidth="8.83203125" defaultRowHeight="17"/>
  <cols>
    <col min="1" max="1" width="10.33203125" bestFit="1" customWidth="1"/>
  </cols>
  <sheetData>
    <row r="1" spans="1:9">
      <c r="A1" s="9" t="s">
        <v>114</v>
      </c>
      <c r="F1" s="9" t="s">
        <v>113</v>
      </c>
    </row>
    <row r="2" spans="1:9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>
      <c r="A9" s="9" t="s">
        <v>115</v>
      </c>
    </row>
    <row r="10" spans="1:9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>
      <c r="A11" s="5" t="s">
        <v>257</v>
      </c>
      <c r="B11" s="5">
        <v>25</v>
      </c>
      <c r="C11" s="5">
        <v>21</v>
      </c>
      <c r="D11" s="5">
        <v>25.8</v>
      </c>
    </row>
    <row r="12" spans="1:9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7" sqref="G7"/>
    </sheetView>
  </sheetViews>
  <sheetFormatPr baseColWidth="10" defaultColWidth="8.83203125" defaultRowHeight="17"/>
  <cols>
    <col min="6" max="6" width="5.5" customWidth="1"/>
  </cols>
  <sheetData>
    <row r="1" spans="1:5" ht="20">
      <c r="A1" s="14" t="s">
        <v>43</v>
      </c>
      <c r="B1" s="14"/>
      <c r="C1" s="14"/>
      <c r="D1" s="14"/>
      <c r="E1" s="14"/>
    </row>
    <row r="3" spans="1:5">
      <c r="A3" s="29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127000</xdr:colOff>
                    <xdr:row>2</xdr:row>
                    <xdr:rowOff>88900</xdr:rowOff>
                  </from>
                  <to>
                    <xdr:col>6</xdr:col>
                    <xdr:colOff>609600</xdr:colOff>
                    <xdr:row>3</xdr:row>
                    <xdr:rowOff>139700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23" sqref="N23"/>
    </sheetView>
  </sheetViews>
  <sheetFormatPr baseColWidth="10" defaultColWidth="8.83203125" defaultRowHeight="17"/>
  <cols>
    <col min="1" max="1" width="10.33203125" bestFit="1" customWidth="1"/>
  </cols>
  <sheetData>
    <row r="1" spans="1:6" ht="20">
      <c r="A1" s="14" t="s">
        <v>68</v>
      </c>
      <c r="B1" s="14"/>
      <c r="C1" s="14"/>
      <c r="D1" s="14"/>
      <c r="E1" s="14"/>
      <c r="F1" s="14"/>
    </row>
    <row r="2" spans="1:6">
      <c r="F2" s="8" t="s">
        <v>60</v>
      </c>
    </row>
    <row r="3" spans="1: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정우 김</cp:lastModifiedBy>
  <dcterms:created xsi:type="dcterms:W3CDTF">2024-04-04T05:45:49Z</dcterms:created>
  <dcterms:modified xsi:type="dcterms:W3CDTF">2026-01-13T12:39:06Z</dcterms:modified>
</cp:coreProperties>
</file>