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윤기환\Desktop\화성\"/>
    </mc:Choice>
  </mc:AlternateContent>
  <bookViews>
    <workbookView xWindow="2895" yWindow="1650" windowWidth="16320" windowHeight="13275" activeTab="7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F22" i="5"/>
  <c r="E22" i="5"/>
  <c r="D22" i="5"/>
  <c r="F20" i="5"/>
  <c r="E20" i="5"/>
  <c r="D20" i="5"/>
  <c r="F14" i="5"/>
  <c r="E14" i="5"/>
  <c r="D14" i="5"/>
  <c r="F8" i="5"/>
  <c r="E8" i="5"/>
  <c r="D8" i="5"/>
  <c r="G23" i="5"/>
  <c r="G21" i="5"/>
  <c r="G15" i="5"/>
  <c r="G9" i="5"/>
  <c r="D29" i="4"/>
  <c r="D30" i="4"/>
  <c r="D31" i="4"/>
  <c r="D32" i="4"/>
  <c r="D33" i="4"/>
  <c r="D34" i="4"/>
  <c r="D35" i="4"/>
  <c r="D36" i="4"/>
  <c r="D37" i="4"/>
  <c r="D28" i="4"/>
  <c r="I24" i="4"/>
  <c r="J3" i="4"/>
  <c r="D11" i="4"/>
  <c r="D10" i="4"/>
  <c r="D9" i="4"/>
  <c r="D8" i="4"/>
  <c r="D7" i="4"/>
  <c r="D6" i="4"/>
  <c r="D5" i="4"/>
  <c r="D4" i="4"/>
  <c r="D3" i="4"/>
  <c r="G10" i="5" l="1"/>
  <c r="G16" i="5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comments1.xml><?xml version="1.0" encoding="utf-8"?>
<comments xmlns="http://schemas.openxmlformats.org/spreadsheetml/2006/main">
  <authors>
    <author>윤기환</author>
  </authors>
  <commentList>
    <comment ref="F6" authorId="0" shapeId="0">
      <text>
        <r>
          <rPr>
            <b/>
            <sz val="9"/>
            <color indexed="81"/>
            <rFont val="돋움"/>
            <family val="3"/>
            <charset val="129"/>
          </rPr>
          <t>우천시체육관</t>
        </r>
      </text>
    </comment>
  </commentList>
</comments>
</file>

<file path=xl/sharedStrings.xml><?xml version="1.0" encoding="utf-8"?>
<sst xmlns="http://schemas.openxmlformats.org/spreadsheetml/2006/main" count="369" uniqueCount="262">
  <si>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</si>
  <si>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</si>
  <si>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</si>
  <si>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</si>
  <si>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</si>
  <si>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</si>
  <si>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</si>
  <si>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</si>
  <si>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</si>
  <si>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</si>
  <si>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</si>
  <si>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</si>
  <si>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</si>
  <si>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</si>
  <si>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</si>
  <si>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</si>
  <si>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</si>
  <si>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</si>
  <si>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</si>
  <si>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</si>
  <si>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</si>
  <si>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</si>
  <si>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</si>
  <si>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</si>
  <si>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</si>
  <si>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</si>
  <si>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</si>
  <si>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</si>
  <si>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</si>
  <si>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</si>
  <si>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</si>
  <si>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</si>
  <si>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</si>
  <si>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</si>
  <si>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</si>
  <si>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</si>
  <si>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</si>
  <si>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</si>
  <si>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</si>
  <si>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</si>
  <si>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</si>
  <si>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</si>
  <si>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</si>
  <si>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</si>
  <si>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</si>
  <si>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</si>
  <si>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</si>
  <si>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</si>
  <si>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</si>
  <si>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</si>
  <si>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</si>
  <si>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</si>
  <si>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</si>
  <si>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</si>
  <si>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</si>
  <si>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</si>
  <si>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</si>
  <si>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</si>
  <si>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</si>
  <si>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</si>
  <si>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</si>
  <si>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</si>
  <si>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</si>
  <si>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</si>
  <si>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</si>
  <si>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</si>
  <si>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</si>
  <si>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</si>
  <si>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</si>
  <si>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</si>
  <si>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</si>
  <si>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</si>
  <si>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</si>
  <si>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</si>
  <si>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</si>
  <si>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</si>
  <si>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</si>
  <si>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</si>
  <si>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</si>
  <si>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</si>
  <si>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</si>
  <si>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</si>
  <si>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</si>
  <si>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</si>
  <si>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</si>
  <si>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</si>
  <si>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</si>
  <si>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</si>
  <si>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</si>
  <si>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</si>
  <si>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</si>
  <si>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</si>
  <si>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</si>
  <si>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</si>
  <si>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</si>
  <si>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</si>
  <si>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</si>
  <si>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</si>
  <si>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</si>
  <si>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</si>
  <si>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</si>
  <si>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</si>
  <si>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</si>
  <si>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</si>
  <si>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</si>
  <si>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</si>
  <si>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</si>
  <si>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</si>
  <si>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</si>
  <si>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</si>
  <si>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</si>
  <si>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</si>
  <si>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</si>
  <si>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</si>
  <si>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</si>
  <si>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</si>
  <si>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</si>
  <si>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</si>
  <si>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</si>
  <si>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</si>
  <si>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</si>
  <si>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</si>
  <si>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</si>
  <si>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</si>
  <si>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</si>
  <si>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</si>
  <si>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</si>
  <si>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</si>
  <si>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</si>
  <si>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</si>
  <si>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</si>
  <si>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</si>
  <si>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</si>
  <si>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</si>
  <si>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</si>
  <si>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</si>
  <si>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</si>
  <si>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</si>
  <si>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</si>
  <si>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</si>
  <si>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</si>
  <si>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</si>
  <si>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</si>
  <si>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</si>
  <si>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</si>
  <si>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</si>
  <si>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</si>
  <si>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</si>
  <si>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</si>
  <si>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</si>
  <si>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</si>
  <si>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</si>
  <si>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</si>
  <si>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</si>
  <si>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</si>
  <si>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</si>
  <si>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</si>
  <si>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</si>
  <si>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</si>
  <si>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</si>
  <si>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</si>
  <si>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</si>
  <si>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</si>
  <si>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</si>
  <si>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</si>
  <si>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</si>
  <si>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</si>
  <si>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</si>
  <si>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</si>
  <si>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</si>
  <si>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</si>
  <si>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</si>
  <si>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</si>
  <si>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</si>
  <si>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</si>
  <si>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</si>
  <si>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</si>
  <si>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</si>
  <si>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</si>
  <si>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</si>
  <si>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</si>
  <si>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</si>
  <si>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</si>
  <si>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</si>
  <si>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</si>
  <si>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</si>
  <si>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</si>
  <si>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</si>
  <si>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</si>
  <si>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</si>
  <si>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</si>
  <si>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</si>
  <si>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</si>
  <si>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</si>
  <si>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</si>
  <si>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</si>
  <si>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</si>
  <si>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</si>
  <si>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</si>
  <si>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</si>
  <si>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</si>
  <si>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</si>
  <si>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</si>
  <si>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</si>
  <si>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</si>
  <si>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</si>
  <si>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</si>
  <si>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</si>
  <si>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</si>
  <si>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</si>
  <si>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</si>
  <si>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</si>
  <si>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</si>
  <si>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</si>
  <si>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</si>
  <si>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</si>
  <si>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</si>
  <si>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</si>
  <si>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</si>
  <si>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</si>
  <si>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</si>
  <si>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</si>
  <si>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</si>
  <si>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</si>
  <si>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</si>
  <si>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</si>
  <si>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</si>
  <si>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</si>
  <si>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</si>
  <si>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</si>
  <si>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</si>
  <si>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</si>
  <si>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</si>
  <si>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</si>
  <si>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</si>
  <si>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</si>
  <si>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공연명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</si>
  <si>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</si>
  <si>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</si>
  <si>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</si>
  <si>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</si>
  <si>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</si>
  <si>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공연장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</si>
  <si>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</si>
  <si>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</si>
  <si>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</si>
  <si>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</si>
  <si>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</si>
  <si>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좌석수</t>
    <phoneticPr fontId="1" type="noConversion"/>
  </si>
  <si>
    <t>관람료</t>
    <phoneticPr fontId="1" type="noConversion"/>
  </si>
  <si>
    <t>반</t>
    <phoneticPr fontId="1" type="noConversion"/>
  </si>
  <si>
    <t>반</t>
    <phoneticPr fontId="1" type="noConversion"/>
  </si>
  <si>
    <t>1반</t>
    <phoneticPr fontId="1" type="noConversion"/>
  </si>
  <si>
    <t>3반</t>
    <phoneticPr fontId="1" type="noConversion"/>
  </si>
  <si>
    <t>생산부 평균</t>
  </si>
  <si>
    <t>영업부 평균</t>
  </si>
  <si>
    <t>홍보부 평균</t>
  </si>
  <si>
    <t>전체 평균</t>
  </si>
  <si>
    <t>생산부 최대값</t>
  </si>
  <si>
    <t>영업부 최대값</t>
  </si>
  <si>
    <t>홍보부 최대값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</si>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</sst>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&quot;명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2">
    <dxf>
      <font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B1C-826A-E252362C10E8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5-44E7-A786-63262499047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5-44E7-A786-632624990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9</xdr:row>
      <xdr:rowOff>19050</xdr:rowOff>
    </xdr:from>
    <xdr:to>
      <xdr:col>2</xdr:col>
      <xdr:colOff>523875</xdr:colOff>
      <xdr:row>11</xdr:row>
      <xdr:rowOff>9525</xdr:rowOff>
    </xdr:to>
    <xdr:sp macro="[0]!평균" textlink="">
      <xdr:nvSpPr>
        <xdr:cNvPr id="2" name="빗면 1"/>
        <xdr:cNvSpPr/>
      </xdr:nvSpPr>
      <xdr:spPr>
        <a:xfrm>
          <a:off x="666750" y="1952625"/>
          <a:ext cx="1085850" cy="4095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  <a:endParaRPr lang="en-US" altLang="ko-K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9525</xdr:rowOff>
        </xdr:from>
        <xdr:to>
          <xdr:col>5</xdr:col>
          <xdr:colOff>533400</xdr:colOff>
          <xdr:row>11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8"/>
  <sheetViews>
    <sheetView workbookViewId="0">
      <selection activeCell="E8" sqref="E8"/>
    </sheetView>
  </sheetViews>
  <sheetFormatPr defaultRowHeight="16.5" x14ac:dyDescent="0.3"/>
  <cols>
    <col min="2" max="2" width="15.125" bestFit="1" customWidth="1"/>
    <col min="3" max="3" width="13" bestFit="1" customWidth="1"/>
  </cols>
  <sheetData>
    <row r="1" spans="1:6" x14ac:dyDescent="0.3">
      <c r="A1" t="s">
        <v>0</v>
      </c>
    </row>
    <row r="3" spans="1:6" x14ac:dyDescent="0.3">
      <c r="A3" s="2" t="s">
        <v>230</v>
      </c>
      <c r="B3" s="2" t="s">
        <v>236</v>
      </c>
      <c r="C3" s="2" t="s">
        <v>242</v>
      </c>
      <c r="D3" s="2" t="s">
        <v>248</v>
      </c>
      <c r="E3" s="2" t="s">
        <v>249</v>
      </c>
      <c r="F3" s="2"/>
    </row>
    <row r="4" spans="1:6" x14ac:dyDescent="0.3">
      <c r="A4" s="2" t="s">
        <v>231</v>
      </c>
      <c r="B4" s="2" t="s">
        <v>237</v>
      </c>
      <c r="C4" s="2" t="s">
        <v>243</v>
      </c>
      <c r="D4" s="3">
        <v>150</v>
      </c>
      <c r="E4" s="1">
        <v>12500</v>
      </c>
      <c r="F4" s="3"/>
    </row>
    <row r="5" spans="1:6" x14ac:dyDescent="0.3">
      <c r="A5" s="2" t="s">
        <v>232</v>
      </c>
      <c r="B5" s="2" t="s">
        <v>238</v>
      </c>
      <c r="C5" s="2" t="s">
        <v>244</v>
      </c>
      <c r="D5" s="3">
        <v>200</v>
      </c>
      <c r="E5" s="1">
        <v>15000</v>
      </c>
      <c r="F5" s="3"/>
    </row>
    <row r="6" spans="1:6" x14ac:dyDescent="0.3">
      <c r="A6" s="2" t="s">
        <v>233</v>
      </c>
      <c r="B6" s="2" t="s">
        <v>239</v>
      </c>
      <c r="C6" s="2" t="s">
        <v>245</v>
      </c>
      <c r="D6" s="3">
        <v>180</v>
      </c>
      <c r="E6" s="1">
        <v>10000</v>
      </c>
      <c r="F6" s="3"/>
    </row>
    <row r="7" spans="1:6" x14ac:dyDescent="0.3">
      <c r="A7" s="2" t="s">
        <v>234</v>
      </c>
      <c r="B7" s="2" t="s">
        <v>240</v>
      </c>
      <c r="C7" s="2" t="s">
        <v>246</v>
      </c>
      <c r="D7" s="3">
        <v>120</v>
      </c>
      <c r="E7" s="1">
        <v>13500</v>
      </c>
      <c r="F7" s="3"/>
    </row>
    <row r="8" spans="1:6" x14ac:dyDescent="0.3">
      <c r="A8" s="2" t="s">
        <v>235</v>
      </c>
      <c r="B8" s="2" t="s">
        <v>241</v>
      </c>
      <c r="C8" s="2" t="s">
        <v>247</v>
      </c>
      <c r="D8" s="3">
        <v>240</v>
      </c>
      <c r="E8" s="1"/>
      <c r="F8" s="3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12"/>
  <sheetViews>
    <sheetView workbookViewId="0">
      <selection activeCell="H18" sqref="H18"/>
    </sheetView>
  </sheetViews>
  <sheetFormatPr defaultRowHeight="16.5" x14ac:dyDescent="0.3"/>
  <cols>
    <col min="2" max="2" width="11.25" bestFit="1" customWidth="1"/>
    <col min="5" max="5" width="10.625" bestFit="1" customWidth="1"/>
    <col min="6" max="6" width="10" bestFit="1" customWidth="1"/>
  </cols>
  <sheetData>
    <row r="1" spans="1:7" ht="27" customHeight="1" thickBot="1" x14ac:dyDescent="0.35">
      <c r="A1" s="20" t="s">
        <v>105</v>
      </c>
      <c r="B1" s="20"/>
      <c r="C1" s="20"/>
      <c r="D1" s="20"/>
      <c r="E1" s="20"/>
      <c r="F1" s="20"/>
      <c r="G1" s="20"/>
    </row>
    <row r="2" spans="1:7" ht="18" thickTop="1" thickBot="1" x14ac:dyDescent="0.35"/>
    <row r="3" spans="1:7" x14ac:dyDescent="0.3">
      <c r="A3" s="22" t="s">
        <v>106</v>
      </c>
      <c r="B3" s="23" t="s">
        <v>107</v>
      </c>
      <c r="C3" s="23" t="s">
        <v>108</v>
      </c>
      <c r="D3" s="23" t="s">
        <v>109</v>
      </c>
      <c r="E3" s="23" t="s">
        <v>110</v>
      </c>
      <c r="F3" s="23" t="s">
        <v>111</v>
      </c>
      <c r="G3" s="24" t="s">
        <v>112</v>
      </c>
    </row>
    <row r="4" spans="1:7" x14ac:dyDescent="0.3">
      <c r="A4" s="25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6">
        <v>20</v>
      </c>
    </row>
    <row r="5" spans="1:7" x14ac:dyDescent="0.3">
      <c r="A5" s="25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6">
        <v>24</v>
      </c>
    </row>
    <row r="6" spans="1:7" x14ac:dyDescent="0.3">
      <c r="A6" s="25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6">
        <v>25</v>
      </c>
    </row>
    <row r="7" spans="1:7" x14ac:dyDescent="0.3">
      <c r="A7" s="25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6">
        <v>22</v>
      </c>
    </row>
    <row r="8" spans="1:7" x14ac:dyDescent="0.3">
      <c r="A8" s="25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6">
        <v>30</v>
      </c>
    </row>
    <row r="9" spans="1:7" x14ac:dyDescent="0.3">
      <c r="A9" s="25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6">
        <v>18</v>
      </c>
    </row>
    <row r="10" spans="1:7" x14ac:dyDescent="0.3">
      <c r="A10" s="25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6">
        <v>20</v>
      </c>
    </row>
    <row r="11" spans="1:7" x14ac:dyDescent="0.3">
      <c r="A11" s="25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6">
        <v>15</v>
      </c>
    </row>
    <row r="12" spans="1:7" ht="17.25" thickBot="1" x14ac:dyDescent="0.35">
      <c r="A12" s="27"/>
      <c r="B12" s="28" t="s">
        <v>142</v>
      </c>
      <c r="C12" s="28" t="s">
        <v>143</v>
      </c>
      <c r="D12" s="28" t="s">
        <v>123</v>
      </c>
      <c r="E12" s="28" t="s">
        <v>117</v>
      </c>
      <c r="F12" s="28" t="s">
        <v>144</v>
      </c>
      <c r="G12" s="29">
        <v>25</v>
      </c>
    </row>
  </sheetData>
  <mergeCells count="4">
    <mergeCell ref="A4:A6"/>
    <mergeCell ref="A7:A9"/>
    <mergeCell ref="A10:A12"/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7"/>
  <sheetViews>
    <sheetView workbookViewId="0">
      <selection activeCell="A4" sqref="A4:G17"/>
    </sheetView>
  </sheetViews>
  <sheetFormatPr defaultRowHeight="16.5" x14ac:dyDescent="0.3"/>
  <sheetData>
    <row r="1" spans="1:7" ht="20.25" x14ac:dyDescent="0.3">
      <c r="A1" s="12" t="s">
        <v>145</v>
      </c>
      <c r="B1" s="12"/>
      <c r="C1" s="12"/>
      <c r="D1" s="12"/>
      <c r="E1" s="12"/>
      <c r="F1" s="12"/>
      <c r="G1" s="12"/>
    </row>
    <row r="3" spans="1:7" x14ac:dyDescent="0.3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3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3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3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3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3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3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3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3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3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3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3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3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3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3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1" priority="1">
      <formula>LEFT($B4,1)="김"</formula>
    </cfRule>
    <cfRule type="expression" dxfId="0" priority="2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7"/>
  <sheetViews>
    <sheetView topLeftCell="A13" workbookViewId="0">
      <selection activeCell="G30" sqref="G30"/>
    </sheetView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3">
      <c r="A3" s="6" t="s">
        <v>7</v>
      </c>
      <c r="B3" s="6" t="s">
        <v>8</v>
      </c>
      <c r="C3" s="6" t="s">
        <v>9</v>
      </c>
      <c r="D3" s="6" t="str">
        <f>IF(LEFT(A3,1)="A","본사","자사")</f>
        <v>본사</v>
      </c>
      <c r="F3" s="6" t="s">
        <v>33</v>
      </c>
      <c r="G3" s="6" t="s">
        <v>34</v>
      </c>
      <c r="H3" s="6">
        <v>92</v>
      </c>
      <c r="J3" s="13">
        <f>AVERAGE(DMIN(F2:H11,3,K10:K11),DMIN(F2:H11,3,J10:J11))</f>
        <v>64.5</v>
      </c>
      <c r="K3" s="14"/>
    </row>
    <row r="4" spans="1:11" x14ac:dyDescent="0.3">
      <c r="A4" s="6" t="s">
        <v>10</v>
      </c>
      <c r="B4" s="6" t="s">
        <v>11</v>
      </c>
      <c r="C4" s="6" t="s">
        <v>9</v>
      </c>
      <c r="D4" s="6" t="str">
        <f t="shared" ref="D4:D11" si="0">IF(LEFT(A4,1)="A","본사","자사")</f>
        <v>자사</v>
      </c>
      <c r="F4" s="6" t="s">
        <v>35</v>
      </c>
      <c r="G4" s="6" t="s">
        <v>36</v>
      </c>
      <c r="H4" s="6">
        <v>89</v>
      </c>
    </row>
    <row r="5" spans="1:11" x14ac:dyDescent="0.3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3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3">
      <c r="A7" s="6" t="s">
        <v>17</v>
      </c>
      <c r="B7" s="6" t="s">
        <v>18</v>
      </c>
      <c r="C7" s="6" t="s">
        <v>16</v>
      </c>
      <c r="D7" s="6" t="str">
        <f t="shared" si="0"/>
        <v>자사</v>
      </c>
      <c r="F7" s="6" t="s">
        <v>40</v>
      </c>
      <c r="G7" s="6" t="s">
        <v>36</v>
      </c>
      <c r="H7" s="6">
        <v>79</v>
      </c>
    </row>
    <row r="8" spans="1:11" x14ac:dyDescent="0.3">
      <c r="A8" s="6" t="s">
        <v>19</v>
      </c>
      <c r="B8" s="6" t="s">
        <v>20</v>
      </c>
      <c r="C8" s="6" t="s">
        <v>16</v>
      </c>
      <c r="D8" s="6" t="str">
        <f t="shared" si="0"/>
        <v>자사</v>
      </c>
      <c r="F8" s="6" t="s">
        <v>41</v>
      </c>
      <c r="G8" s="6" t="s">
        <v>34</v>
      </c>
      <c r="H8" s="6">
        <v>65</v>
      </c>
    </row>
    <row r="9" spans="1:11" x14ac:dyDescent="0.3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3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250</v>
      </c>
      <c r="K10" s="6" t="s">
        <v>251</v>
      </c>
    </row>
    <row r="11" spans="1:11" x14ac:dyDescent="0.3">
      <c r="A11" s="6" t="s">
        <v>26</v>
      </c>
      <c r="B11" s="6" t="s">
        <v>27</v>
      </c>
      <c r="C11" s="6" t="s">
        <v>23</v>
      </c>
      <c r="D11" s="6" t="str">
        <f t="shared" si="0"/>
        <v>자사</v>
      </c>
      <c r="F11" s="6" t="s">
        <v>44</v>
      </c>
      <c r="G11" s="6" t="s">
        <v>38</v>
      </c>
      <c r="H11" s="6">
        <v>91</v>
      </c>
      <c r="J11" s="6" t="s">
        <v>253</v>
      </c>
      <c r="K11" s="6" t="s">
        <v>252</v>
      </c>
    </row>
    <row r="13" spans="1:11" x14ac:dyDescent="0.3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3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3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3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3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3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3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3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3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3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3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3">
      <c r="A24" s="15" t="s">
        <v>65</v>
      </c>
      <c r="B24" s="18"/>
      <c r="C24" s="18"/>
      <c r="D24" s="16"/>
      <c r="E24" s="8"/>
      <c r="G24" s="15" t="s">
        <v>76</v>
      </c>
      <c r="H24" s="16"/>
      <c r="I24" s="13" t="e">
        <f>SMALL(G15:J22,J15:J23)</f>
        <v>#VALUE!</v>
      </c>
      <c r="J24" s="14"/>
    </row>
    <row r="26" spans="1:10" x14ac:dyDescent="0.3">
      <c r="A26" s="4" t="s">
        <v>77</v>
      </c>
      <c r="B26" s="5" t="s">
        <v>78</v>
      </c>
    </row>
    <row r="27" spans="1:10" x14ac:dyDescent="0.3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3">
      <c r="A28" s="6" t="s">
        <v>83</v>
      </c>
      <c r="B28" s="6" t="s">
        <v>84</v>
      </c>
      <c r="C28" s="6" t="s">
        <v>85</v>
      </c>
      <c r="D28" s="6" t="str">
        <f>HLOOKUP(MID(A28,3,1),$F$36:$I$37,2,0)</f>
        <v>경기</v>
      </c>
    </row>
    <row r="29" spans="1:10" x14ac:dyDescent="0.3">
      <c r="A29" s="6" t="s">
        <v>86</v>
      </c>
      <c r="B29" s="6" t="s">
        <v>87</v>
      </c>
      <c r="C29" s="6" t="s">
        <v>88</v>
      </c>
      <c r="D29" s="6" t="str">
        <f t="shared" ref="D29:D37" si="1">HLOOKUP(MID(A29,3,1),$F$36:$I$37,2,0)</f>
        <v>서울</v>
      </c>
    </row>
    <row r="30" spans="1:10" x14ac:dyDescent="0.3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3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3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3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3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3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3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3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3"/>
  <sheetViews>
    <sheetView workbookViewId="0">
      <selection activeCell="E29" sqref="E29"/>
    </sheetView>
  </sheetViews>
  <sheetFormatPr defaultRowHeight="16.5" outlineLevelRow="3" x14ac:dyDescent="0.3"/>
  <cols>
    <col min="4" max="7" width="10.875" bestFit="1" customWidth="1"/>
  </cols>
  <sheetData>
    <row r="1" spans="1:7" ht="20.25" x14ac:dyDescent="0.3">
      <c r="A1" s="12" t="s">
        <v>166</v>
      </c>
      <c r="B1" s="12"/>
      <c r="C1" s="12"/>
      <c r="D1" s="12"/>
      <c r="E1" s="12"/>
      <c r="F1" s="12"/>
      <c r="G1" s="12"/>
    </row>
    <row r="3" spans="1:7" x14ac:dyDescent="0.3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3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3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3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3">
      <c r="A8" s="30" t="s">
        <v>254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3">
      <c r="A9" s="30" t="s">
        <v>258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3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3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3">
      <c r="A14" s="30" t="s">
        <v>255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3">
      <c r="A15" s="30" t="s">
        <v>259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3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3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3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3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3">
      <c r="A20" s="32" t="s">
        <v>256</v>
      </c>
      <c r="B20" s="21"/>
      <c r="C20" s="21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3">
      <c r="A21" s="32" t="s">
        <v>260</v>
      </c>
      <c r="B21" s="21"/>
      <c r="C21" s="21"/>
      <c r="D21" s="31"/>
      <c r="E21" s="31"/>
      <c r="F21" s="31"/>
      <c r="G21" s="31">
        <f>SUBTOTAL(4,G16:G19)</f>
        <v>5610000</v>
      </c>
    </row>
    <row r="22" spans="1:7" x14ac:dyDescent="0.3">
      <c r="A22" s="32" t="s">
        <v>257</v>
      </c>
      <c r="B22" s="21"/>
      <c r="C22" s="21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3">
      <c r="A23" s="32" t="s">
        <v>261</v>
      </c>
      <c r="B23" s="21"/>
      <c r="C23" s="21"/>
      <c r="D23" s="31"/>
      <c r="E23" s="31"/>
      <c r="F23" s="31"/>
      <c r="G23" s="31">
        <f>SUBTOTAL(4,G4:G19)</f>
        <v>5856000</v>
      </c>
    </row>
  </sheetData>
  <sortState ref="A4:G15">
    <sortCondition ref="A4:A15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3"/>
  <sheetViews>
    <sheetView workbookViewId="0">
      <selection activeCell="H10" sqref="H10"/>
    </sheetView>
  </sheetViews>
  <sheetFormatPr defaultRowHeight="16.5" x14ac:dyDescent="0.3"/>
  <sheetData>
    <row r="1" spans="1:11" x14ac:dyDescent="0.3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3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3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3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3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3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3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3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3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9"/>
      <c r="I10" s="9"/>
      <c r="J10" s="9"/>
      <c r="K10" s="9"/>
    </row>
    <row r="11" spans="1:11" x14ac:dyDescent="0.3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9"/>
      <c r="I11" s="9"/>
      <c r="J11" s="9"/>
      <c r="K11" s="9"/>
    </row>
    <row r="12" spans="1:11" x14ac:dyDescent="0.3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9"/>
      <c r="I12" s="9"/>
      <c r="J12" s="9"/>
      <c r="K12" s="9"/>
    </row>
    <row r="13" spans="1:11" x14ac:dyDescent="0.3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9"/>
      <c r="I13" s="9"/>
      <c r="J13" s="9"/>
      <c r="K13" s="9"/>
    </row>
  </sheetData>
  <dataConsolidate leftLabels="1" topLabels="1">
    <dataRefs count="3">
      <dataRef ref="B3:E6" sheet="분석작업-2"/>
      <dataRef ref="H3:K6" sheet="분석작업-2"/>
      <dataRef ref="B10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J8"/>
  <sheetViews>
    <sheetView workbookViewId="0">
      <selection activeCell="I18" sqref="I18:I19"/>
    </sheetView>
  </sheetViews>
  <sheetFormatPr defaultRowHeight="16.5" x14ac:dyDescent="0.3"/>
  <cols>
    <col min="2" max="8" width="7.125" customWidth="1"/>
  </cols>
  <sheetData>
    <row r="1" spans="1:10" ht="20.25" x14ac:dyDescent="0.3">
      <c r="A1" s="12" t="s">
        <v>206</v>
      </c>
      <c r="B1" s="12"/>
      <c r="C1" s="12"/>
      <c r="D1" s="12"/>
      <c r="E1" s="12"/>
      <c r="F1" s="12"/>
      <c r="G1" s="12"/>
      <c r="H1" s="12"/>
    </row>
    <row r="3" spans="1:10" x14ac:dyDescent="0.3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10" x14ac:dyDescent="0.3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  <c r="J4" s="33"/>
    </row>
    <row r="5" spans="1:10" x14ac:dyDescent="0.3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  <c r="J5" s="33"/>
    </row>
    <row r="6" spans="1:10" x14ac:dyDescent="0.3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  <c r="J6" s="33"/>
    </row>
    <row r="7" spans="1:10" x14ac:dyDescent="0.3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10" x14ac:dyDescent="0.3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9525</xdr:rowOff>
                  </from>
                  <to>
                    <xdr:col>5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8"/>
  <sheetViews>
    <sheetView tabSelected="1" workbookViewId="0">
      <selection activeCell="G5" sqref="G5"/>
    </sheetView>
  </sheetViews>
  <sheetFormatPr defaultRowHeight="16.5" x14ac:dyDescent="0.3"/>
  <sheetData>
    <row r="1" spans="1:5" ht="20.25" x14ac:dyDescent="0.3">
      <c r="A1" s="12" t="s">
        <v>220</v>
      </c>
      <c r="B1" s="12"/>
      <c r="C1" s="12"/>
      <c r="D1" s="12"/>
      <c r="E1" s="12"/>
    </row>
    <row r="3" spans="1:5" x14ac:dyDescent="0.3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3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3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3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3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3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윤기환</cp:lastModifiedBy>
  <dcterms:created xsi:type="dcterms:W3CDTF">2023-04-27T08:01:32Z</dcterms:created>
  <dcterms:modified xsi:type="dcterms:W3CDTF">2024-06-25T09:35:25Z</dcterms:modified>
</cp:coreProperties>
</file>