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stk\OneDrive\바탕 화면\김연솔\2025_기본서_컴활2급실기_학습자료_241127 update\연습파일\"/>
    </mc:Choice>
  </mc:AlternateContent>
  <xr:revisionPtr revIDLastSave="0" documentId="13_ncr:1_{442696A8-97D8-4131-B394-D932BA3211E1}" xr6:coauthVersionLast="47" xr6:coauthVersionMax="47" xr10:uidLastSave="{00000000-0000-0000-0000-000000000000}"/>
  <bookViews>
    <workbookView xWindow="-120" yWindow="-120" windowWidth="29040" windowHeight="15720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7" l="1"/>
  <c r="G31" i="4"/>
  <c r="I16" i="4"/>
  <c r="I17" i="4"/>
  <c r="I18" i="4"/>
  <c r="I19" i="4"/>
  <c r="I20" i="4"/>
  <c r="I21" i="4"/>
  <c r="I22" i="4"/>
  <c r="I23" i="4"/>
  <c r="I15" i="4"/>
  <c r="H16" i="4"/>
  <c r="H17" i="4"/>
  <c r="H18" i="4"/>
  <c r="H19" i="4"/>
  <c r="H20" i="4"/>
  <c r="H21" i="4"/>
  <c r="H22" i="4"/>
  <c r="H23" i="4"/>
  <c r="H15" i="4"/>
  <c r="C22" i="4"/>
  <c r="K3" i="4"/>
  <c r="E4" i="4"/>
  <c r="E5" i="4"/>
  <c r="E6" i="4"/>
  <c r="E7" i="4"/>
  <c r="E8" i="4"/>
  <c r="E9" i="4"/>
  <c r="E3" i="4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yongmin kim</author>
  </authors>
  <commentList>
    <comment ref="A1" authorId="0" shapeId="0" xr:uid="{2A22F1D8-D5C7-4ED2-8E91-3355B4AC85D9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<sst xmlns="http://schemas.openxmlformats.org/spreadsheetml/2006/main" count="461" uniqueCount="269">
  <si>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</si>
  <si>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</si>
  <si>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</si>
  <si>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</si>
  <si>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</si>
  <si>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</si>
  <si>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</si>
  <si>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</si>
  <si>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</si>
  <si>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</si>
  <si>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</si>
  <si>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</si>
  <si>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</si>
  <si>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</si>
  <si>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</si>
  <si>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</si>
  <si>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</si>
  <si>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</si>
  <si>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</si>
  <si>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</si>
  <si>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</si>
  <si>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</si>
  <si>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</si>
  <si>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</si>
  <si>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</si>
  <si>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</si>
  <si>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</si>
  <si>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</si>
  <si>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</si>
  <si>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</si>
  <si>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</si>
  <si>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</si>
  <si>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</si>
  <si>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</si>
  <si>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</si>
  <si>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</si>
  <si>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</si>
  <si>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</si>
  <si>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</si>
  <si>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</si>
  <si>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</si>
  <si>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</si>
  <si>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</si>
  <si>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</si>
  <si>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</si>
  <si>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</si>
  <si>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</si>
  <si>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</si>
  <si>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</si>
  <si>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</si>
  <si>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</si>
  <si>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</si>
  <si>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</si>
  <si>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</si>
  <si>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</si>
  <si>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</si>
  <si>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</si>
  <si>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</si>
  <si>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</si>
  <si>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</si>
  <si>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</si>
  <si>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</si>
  <si>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</si>
  <si>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</si>
  <si>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</si>
  <si>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</si>
  <si>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</si>
  <si>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</si>
  <si>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</si>
  <si>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</si>
  <si>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</si>
  <si>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</si>
  <si>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</si>
  <si>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</si>
  <si>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</si>
  <si>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</si>
  <si>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</si>
  <si>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</si>
  <si>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</si>
  <si>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</si>
  <si>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</si>
  <si>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</si>
  <si>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</si>
  <si>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</si>
  <si>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</si>
  <si>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</si>
  <si>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</si>
  <si>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</si>
  <si>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</si>
  <si>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</si>
  <si>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</si>
  <si>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</si>
  <si>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</si>
  <si>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</si>
  <si>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</si>
  <si>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</si>
  <si>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</si>
  <si>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</si>
  <si>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</si>
  <si>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</si>
  <si>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</si>
  <si>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</si>
  <si>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</si>
  <si>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</si>
  <si>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</si>
  <si>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</si>
  <si>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</si>
  <si>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</si>
  <si>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</si>
  <si>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</si>
  <si>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</si>
  <si>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</si>
  <si>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</si>
  <si>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</si>
  <si>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</si>
  <si>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</si>
  <si>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</si>
  <si>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</si>
  <si>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</si>
  <si>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</si>
  <si>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</si>
  <si>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</si>
  <si>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</si>
  <si>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</si>
  <si>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</si>
  <si>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</si>
  <si>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</si>
  <si>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</si>
  <si>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</si>
  <si>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</si>
  <si>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</si>
  <si>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</si>
  <si>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</si>
  <si>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</si>
  <si>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</si>
  <si>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</si>
  <si>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</si>
  <si>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</si>
  <si>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</si>
  <si>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</si>
  <si>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</si>
  <si>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</si>
  <si>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</si>
  <si>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</si>
  <si>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</si>
  <si>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</si>
  <si>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</si>
  <si>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</si>
  <si>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</si>
  <si>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</si>
  <si>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</si>
  <si>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</si>
  <si>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</si>
  <si>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</si>
  <si>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</si>
  <si>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</si>
  <si>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</si>
  <si>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</si>
  <si>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</si>
  <si>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</si>
  <si>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</si>
  <si>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</si>
  <si>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</si>
  <si>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</si>
  <si>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</si>
  <si>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</si>
  <si>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</si>
  <si>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</si>
  <si>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</si>
  <si>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</si>
  <si>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</si>
  <si>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</si>
  <si>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</si>
  <si>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</si>
  <si>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</si>
  <si>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</si>
  <si>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</si>
  <si>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</si>
  <si>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</si>
  <si>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</si>
  <si>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</si>
  <si>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</si>
  <si>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</si>
  <si>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</si>
  <si>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</si>
  <si>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</si>
  <si>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</si>
  <si>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</si>
  <si>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</si>
  <si>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</si>
  <si>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</si>
  <si>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</si>
  <si>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</si>
  <si>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</si>
  <si>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</si>
  <si>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</si>
  <si>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</si>
  <si>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</si>
  <si>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</si>
  <si>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</si>
  <si>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</si>
  <si>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</si>
  <si>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</si>
  <si>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</si>
  <si>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</si>
  <si>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</si>
  <si>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</si>
  <si>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</si>
  <si>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</si>
  <si>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</si>
  <si>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</si>
  <si>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</si>
  <si>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</si>
  <si>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</si>
  <si>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</si>
  <si>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</si>
  <si>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</si>
  <si>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</si>
  <si>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</si>
  <si>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</si>
  <si>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</si>
  <si>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</si>
  <si>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</si>
  <si>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</si>
  <si>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</si>
  <si>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</si>
  <si>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</si>
  <si>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</si>
  <si>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</si>
  <si>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</si>
  <si>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</si>
  <si>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</si>
  <si>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</si>
  <si>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</si>
  <si>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</si>
  <si>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</si>
  <si>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</si>
  <si>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</si>
  <si>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</si>
  <si>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</si>
  <si>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</si>
  <si>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</si>
  <si>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</si>
  <si>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평균</t>
    <phoneticPr fontId="1" type="noConversion"/>
  </si>
  <si>
    <t>봉사</t>
    <phoneticPr fontId="1" type="noConversion"/>
  </si>
  <si>
    <t>&gt;90</t>
    <phoneticPr fontId="1" type="noConversion"/>
  </si>
  <si>
    <t>&lt;=60</t>
    <phoneticPr fontId="1" type="noConversion"/>
  </si>
  <si>
    <t>충북*</t>
    <phoneticPr fontId="1" type="noConversion"/>
  </si>
  <si>
    <t>경기*</t>
    <phoneticPr fontId="1" type="noConversion"/>
  </si>
  <si>
    <t>행 레이블</t>
  </si>
  <si>
    <t>(모두)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</si>
  <si>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</si>
  <si>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</si>
  <si>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</si>
  <si>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</si>
  <si>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</si>
  <si>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</si>
  <si>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</si>
  <si>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</si>
  <si>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</si>
  <si>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yongmin kim 날짜 2026-02-09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</si>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</sst>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8" formatCode="0.0_ "/>
    <numFmt numFmtId="181" formatCode="yyyy&quot;년 &quot;mm&quot;월 &quot;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178" fontId="0" fillId="0" borderId="1" xfId="0" applyNumberForma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8" fontId="0" fillId="0" borderId="11" xfId="0" applyNumberForma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178" fontId="0" fillId="0" borderId="13" xfId="0" applyNumberFormat="1" applyBorder="1" applyAlignment="1">
      <alignment horizontal="distributed" vertical="center"/>
    </xf>
    <xf numFmtId="178" fontId="0" fillId="0" borderId="14" xfId="0" applyNumberFormat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4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차트작업!$D$4:$D$12</c15:sqref>
                  </c15:fullRef>
                </c:ext>
              </c:extLst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차트작업!$E$4:$E$12</c15:sqref>
                  </c15:fullRef>
                </c:ext>
              </c:extLst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9784944"/>
        <c:axId val="817447456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81744745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09784944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809784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7447456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B6F4ED8B-F171-FBCC-3147-3AE805677950}"/>
            </a:ext>
          </a:extLst>
        </xdr:cNvPr>
        <xdr:cNvSpPr/>
      </xdr:nvSpPr>
      <xdr:spPr>
        <a:xfrm>
          <a:off x="4095750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ngmin kim" refreshedDate="46062.895493981479" createdVersion="8" refreshedVersion="8" minRefreshableVersion="3" recordCount="8" xr:uid="{5FB8B068-CF91-4BC3-AA86-9B435D08D2C2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540129-F2AE-41ED-B904-9C796AF0EE78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0" baseItem="0" numFmtId="41"/>
    <dataField name="최대 : 매출액" fld="6" subtotal="max" baseField="0" baseItem="0" numFmtId="41"/>
  </dataFields>
  <formats count="3">
    <format dxfId="2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  <format dxfId="1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0">
      <pivotArea field="2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G13" sqref="G13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20" t="s">
        <v>97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F3" s="1" t="s">
        <v>78</v>
      </c>
      <c r="G3" s="21">
        <v>45464</v>
      </c>
      <c r="H3" s="21"/>
    </row>
    <row r="4" spans="1:8" x14ac:dyDescent="0.3">
      <c r="A4" s="24" t="s">
        <v>79</v>
      </c>
      <c r="B4" s="25" t="s">
        <v>80</v>
      </c>
      <c r="C4" s="25" t="s">
        <v>81</v>
      </c>
      <c r="D4" s="25" t="s">
        <v>82</v>
      </c>
      <c r="E4" s="25" t="s">
        <v>83</v>
      </c>
      <c r="F4" s="25" t="s">
        <v>84</v>
      </c>
      <c r="G4" s="25" t="s">
        <v>85</v>
      </c>
      <c r="H4" s="26" t="s">
        <v>86</v>
      </c>
    </row>
    <row r="5" spans="1:8" x14ac:dyDescent="0.3">
      <c r="A5" s="27" t="s">
        <v>87</v>
      </c>
      <c r="B5" s="22" t="s">
        <v>88</v>
      </c>
      <c r="C5" s="22" t="s">
        <v>89</v>
      </c>
      <c r="D5" s="22" t="s">
        <v>90</v>
      </c>
      <c r="E5" s="23">
        <v>7.96</v>
      </c>
      <c r="F5" s="23">
        <v>2.14</v>
      </c>
      <c r="G5" s="23">
        <v>3.25</v>
      </c>
      <c r="H5" s="28">
        <v>3.61</v>
      </c>
    </row>
    <row r="6" spans="1:8" x14ac:dyDescent="0.3">
      <c r="A6" s="27" t="s">
        <v>91</v>
      </c>
      <c r="B6" s="22" t="s">
        <v>88</v>
      </c>
      <c r="C6" s="22" t="s">
        <v>89</v>
      </c>
      <c r="D6" s="22" t="s">
        <v>90</v>
      </c>
      <c r="E6" s="23">
        <v>10.44</v>
      </c>
      <c r="F6" s="23">
        <v>1.82</v>
      </c>
      <c r="G6" s="23">
        <v>3.43</v>
      </c>
      <c r="H6" s="28">
        <v>0.57999999999999996</v>
      </c>
    </row>
    <row r="7" spans="1:8" x14ac:dyDescent="0.3">
      <c r="A7" s="27" t="s">
        <v>92</v>
      </c>
      <c r="B7" s="22">
        <v>2025</v>
      </c>
      <c r="C7" s="22" t="s">
        <v>93</v>
      </c>
      <c r="D7" s="22" t="s">
        <v>94</v>
      </c>
      <c r="E7" s="23">
        <v>3.63</v>
      </c>
      <c r="F7" s="23">
        <v>7.99</v>
      </c>
      <c r="G7" s="23">
        <v>3.99</v>
      </c>
      <c r="H7" s="28">
        <v>4.16</v>
      </c>
    </row>
    <row r="8" spans="1:8" x14ac:dyDescent="0.3">
      <c r="A8" s="27" t="s">
        <v>95</v>
      </c>
      <c r="B8" s="22">
        <v>2025</v>
      </c>
      <c r="C8" s="22" t="s">
        <v>93</v>
      </c>
      <c r="D8" s="22" t="s">
        <v>90</v>
      </c>
      <c r="E8" s="23">
        <v>60.59</v>
      </c>
      <c r="F8" s="23">
        <v>39.1</v>
      </c>
      <c r="G8" s="23">
        <v>53.82</v>
      </c>
      <c r="H8" s="28">
        <v>39.83</v>
      </c>
    </row>
    <row r="9" spans="1:8" ht="17.25" thickBot="1" x14ac:dyDescent="0.35">
      <c r="A9" s="29" t="s">
        <v>96</v>
      </c>
      <c r="B9" s="30">
        <v>2025</v>
      </c>
      <c r="C9" s="30" t="s">
        <v>93</v>
      </c>
      <c r="D9" s="30" t="s">
        <v>90</v>
      </c>
      <c r="E9" s="31">
        <v>97.34</v>
      </c>
      <c r="F9" s="31">
        <v>26.55</v>
      </c>
      <c r="G9" s="31">
        <v>85.67</v>
      </c>
      <c r="H9" s="32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J14" sqref="J14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1" t="s">
        <v>98</v>
      </c>
      <c r="B1" s="11"/>
      <c r="C1" s="11"/>
      <c r="D1" s="11"/>
      <c r="E1" s="11"/>
      <c r="F1" s="11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3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D6" sqref="D6"/>
    </sheetView>
  </sheetViews>
  <sheetFormatPr defaultRowHeight="16.5" x14ac:dyDescent="0.3"/>
  <sheetData>
    <row r="1" spans="1:6" ht="20.25" x14ac:dyDescent="0.3">
      <c r="A1" s="11" t="s">
        <v>226</v>
      </c>
      <c r="B1" s="11"/>
      <c r="C1" s="11"/>
      <c r="D1" s="11"/>
      <c r="E1" s="11"/>
      <c r="F1" s="11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 t="s">
        <v>243</v>
      </c>
      <c r="B15" s="1" t="s">
        <v>244</v>
      </c>
      <c r="C15" s="1"/>
    </row>
    <row r="16" spans="1:6" x14ac:dyDescent="0.3">
      <c r="A16" s="1" t="s">
        <v>245</v>
      </c>
      <c r="B16" s="1"/>
      <c r="C16" s="1"/>
    </row>
    <row r="17" spans="1:6" x14ac:dyDescent="0.3">
      <c r="A17" s="1"/>
      <c r="B17" s="1" t="s">
        <v>246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3" workbookViewId="0">
      <selection activeCell="I33" sqref="I33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2" t="s">
        <v>50</v>
      </c>
      <c r="L2" s="12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 t="str">
        <f>CHOOSE(INT(D3/10)+1,"F","F","F","D","D","C","C","B","B","A","A")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13">
        <f>SUMIF(G3:G11,"다이어리",J3:J11)/SUM(J3:J11)</f>
        <v>0.35658914728682173</v>
      </c>
      <c r="L3" s="13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 t="str">
        <f t="shared" ref="E4:E9" si="0">CHOOSE(INT(D4/10)+1,"F","F","F","D","D","C","C","B","B","A","A")</f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 t="str">
        <f t="shared" si="0"/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TRIM(UPPER(LEFT(G15,3)))</f>
        <v>CD</v>
      </c>
      <c r="I15" s="4" t="str">
        <f>_xlfn.IFS(RIGHT(G15)="a","고급형",RIGHT(G15)="b","중급형",RIGHT(G15)="c","보급형")</f>
        <v>고급형</v>
      </c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TRIM(UPPER(LEFT(G16,3)))</f>
        <v>CD</v>
      </c>
      <c r="I16" s="4" t="str">
        <f t="shared" ref="I16:I23" si="2">_xlfn.IFS(RIGHT(G16)="a","고급형",RIGHT(G16)="b","중급형",RIGHT(G16)="c","보급형")</f>
        <v>중급형</v>
      </c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>
        <f t="shared" si="2"/>
        <v>보급형</v>
      </c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>
        <f t="shared" si="2"/>
        <v>중급형</v>
      </c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>
        <f t="shared" si="2"/>
        <v>중급형</v>
      </c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>
        <f t="shared" si="2"/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>
        <f t="shared" si="2"/>
        <v>고급형</v>
      </c>
      <c r="J21" s="4">
        <v>25</v>
      </c>
      <c r="K21" s="6">
        <v>1200</v>
      </c>
    </row>
    <row r="22" spans="1:11" x14ac:dyDescent="0.3">
      <c r="A22" s="12" t="s">
        <v>37</v>
      </c>
      <c r="B22" s="12"/>
      <c r="C22" s="4" t="str">
        <f>VLOOKUP(DMAX(A12:D20,2,A12:A13),B13:D20,3,FALSE)</f>
        <v>박민수</v>
      </c>
      <c r="D22" s="1"/>
      <c r="G22" s="4" t="s">
        <v>59</v>
      </c>
      <c r="H22" s="4" t="str">
        <f t="shared" si="1"/>
        <v>CPU</v>
      </c>
      <c r="I22" s="4" t="str">
        <f t="shared" si="2"/>
        <v>중급형</v>
      </c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1"/>
        <v>CPU</v>
      </c>
      <c r="I23" s="4" t="str">
        <f t="shared" si="2"/>
        <v>보급형</v>
      </c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14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15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14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15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14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15"/>
      <c r="B31" s="4" t="s">
        <v>71</v>
      </c>
      <c r="C31" s="4">
        <v>556</v>
      </c>
      <c r="D31" s="4">
        <v>556</v>
      </c>
      <c r="E31" s="4">
        <v>220</v>
      </c>
      <c r="G31" s="4">
        <f>ROUND(DMAX(A25:E37,3,B25:B26)-DMIN(A25:E37,3,B25:B26),-1)</f>
        <v>670</v>
      </c>
    </row>
    <row r="32" spans="1:11" x14ac:dyDescent="0.3">
      <c r="A32" s="14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15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14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15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14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15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A19" sqref="A19:C2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16" t="s">
        <v>123</v>
      </c>
      <c r="B1" s="16"/>
      <c r="C1" s="16"/>
      <c r="D1" s="16"/>
      <c r="F1" s="16" t="s">
        <v>124</v>
      </c>
      <c r="G1" s="16"/>
      <c r="H1" s="16"/>
      <c r="I1" s="16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16" t="s">
        <v>154</v>
      </c>
      <c r="B18" s="16"/>
      <c r="C18" s="16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247</v>
      </c>
      <c r="B20" s="4">
        <v>74.5</v>
      </c>
      <c r="C20" s="4">
        <v>85.5</v>
      </c>
    </row>
    <row r="21" spans="1:3" x14ac:dyDescent="0.3">
      <c r="A21" s="4" t="s">
        <v>248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D16" sqref="D16"/>
    </sheetView>
  </sheetViews>
  <sheetFormatPr defaultRowHeight="16.5" x14ac:dyDescent="0.3"/>
  <cols>
    <col min="1" max="1" width="18" bestFit="1" customWidth="1"/>
    <col min="2" max="2" width="11.875" bestFit="1" customWidth="1"/>
    <col min="3" max="5" width="10.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11" t="s">
        <v>158</v>
      </c>
      <c r="B1" s="11"/>
      <c r="C1" s="11"/>
      <c r="D1" s="11"/>
      <c r="E1" s="11"/>
      <c r="F1" s="11"/>
      <c r="G1" s="11"/>
      <c r="H1" s="11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33" t="s">
        <v>53</v>
      </c>
      <c r="B14" t="s">
        <v>250</v>
      </c>
    </row>
    <row r="16" spans="1:8" x14ac:dyDescent="0.3">
      <c r="B16" s="33" t="s">
        <v>251</v>
      </c>
    </row>
    <row r="17" spans="1:4" x14ac:dyDescent="0.3">
      <c r="A17" s="33" t="s">
        <v>249</v>
      </c>
      <c r="B17" t="s">
        <v>168</v>
      </c>
      <c r="C17" t="s">
        <v>170</v>
      </c>
      <c r="D17" t="s">
        <v>165</v>
      </c>
    </row>
    <row r="18" spans="1:4" x14ac:dyDescent="0.3">
      <c r="A18" s="34" t="s">
        <v>71</v>
      </c>
      <c r="B18" s="36"/>
      <c r="C18" s="36"/>
      <c r="D18" s="36"/>
    </row>
    <row r="19" spans="1:4" x14ac:dyDescent="0.3">
      <c r="A19" s="35" t="s">
        <v>253</v>
      </c>
      <c r="B19" s="36">
        <v>336</v>
      </c>
      <c r="C19" s="36">
        <v>80</v>
      </c>
      <c r="D19" s="36">
        <v>1220</v>
      </c>
    </row>
    <row r="20" spans="1:4" x14ac:dyDescent="0.3">
      <c r="A20" s="35" t="s">
        <v>255</v>
      </c>
      <c r="B20" s="36">
        <v>161280</v>
      </c>
      <c r="C20" s="36">
        <v>72000</v>
      </c>
      <c r="D20" s="36">
        <v>236680</v>
      </c>
    </row>
    <row r="21" spans="1:4" x14ac:dyDescent="0.3">
      <c r="A21" s="34" t="s">
        <v>70</v>
      </c>
      <c r="B21" s="36"/>
      <c r="C21" s="36"/>
      <c r="D21" s="36"/>
    </row>
    <row r="22" spans="1:4" x14ac:dyDescent="0.3">
      <c r="A22" s="35" t="s">
        <v>253</v>
      </c>
      <c r="B22" s="36">
        <v>870</v>
      </c>
      <c r="C22" s="36">
        <v>280</v>
      </c>
      <c r="D22" s="36">
        <v>521</v>
      </c>
    </row>
    <row r="23" spans="1:4" x14ac:dyDescent="0.3">
      <c r="A23" s="35" t="s">
        <v>255</v>
      </c>
      <c r="B23" s="36">
        <v>435000</v>
      </c>
      <c r="C23" s="36">
        <v>274400</v>
      </c>
      <c r="D23" s="36">
        <v>101074</v>
      </c>
    </row>
    <row r="24" spans="1:4" x14ac:dyDescent="0.3">
      <c r="A24" s="34" t="s">
        <v>252</v>
      </c>
      <c r="B24" s="36">
        <v>870</v>
      </c>
      <c r="C24" s="36">
        <v>280</v>
      </c>
      <c r="D24" s="36">
        <v>1220</v>
      </c>
    </row>
    <row r="25" spans="1:4" x14ac:dyDescent="0.3">
      <c r="A25" s="34" t="s">
        <v>254</v>
      </c>
      <c r="B25" s="36">
        <v>435000</v>
      </c>
      <c r="C25" s="36">
        <v>274400</v>
      </c>
      <c r="D25" s="36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1CF62-ABB7-4AF8-8B5A-A11B34872EC7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40" t="s">
        <v>262</v>
      </c>
      <c r="C2" s="41"/>
      <c r="D2" s="47"/>
      <c r="E2" s="47"/>
      <c r="F2" s="47"/>
    </row>
    <row r="3" spans="2:6" collapsed="1" x14ac:dyDescent="0.3">
      <c r="B3" s="39"/>
      <c r="C3" s="39"/>
      <c r="D3" s="48" t="s">
        <v>264</v>
      </c>
      <c r="E3" s="48" t="s">
        <v>259</v>
      </c>
      <c r="F3" s="48" t="s">
        <v>261</v>
      </c>
    </row>
    <row r="4" spans="2:6" ht="54" hidden="1" outlineLevel="1" x14ac:dyDescent="0.3">
      <c r="B4" s="43"/>
      <c r="C4" s="43"/>
      <c r="D4" s="37"/>
      <c r="E4" s="50" t="s">
        <v>260</v>
      </c>
      <c r="F4" s="50" t="s">
        <v>260</v>
      </c>
    </row>
    <row r="5" spans="2:6" x14ac:dyDescent="0.3">
      <c r="B5" s="44" t="s">
        <v>263</v>
      </c>
      <c r="C5" s="45"/>
      <c r="D5" s="42"/>
      <c r="E5" s="42"/>
      <c r="F5" s="42"/>
    </row>
    <row r="6" spans="2:6" outlineLevel="1" x14ac:dyDescent="0.3">
      <c r="B6" s="43"/>
      <c r="C6" s="43" t="s">
        <v>256</v>
      </c>
      <c r="D6" s="37">
        <v>350</v>
      </c>
      <c r="E6" s="49">
        <v>450</v>
      </c>
      <c r="F6" s="49">
        <v>250</v>
      </c>
    </row>
    <row r="7" spans="2:6" outlineLevel="1" x14ac:dyDescent="0.3">
      <c r="B7" s="43"/>
      <c r="C7" s="43" t="s">
        <v>257</v>
      </c>
      <c r="D7" s="37">
        <v>580</v>
      </c>
      <c r="E7" s="49">
        <v>680</v>
      </c>
      <c r="F7" s="49">
        <v>480</v>
      </c>
    </row>
    <row r="8" spans="2:6" x14ac:dyDescent="0.3">
      <c r="B8" s="44" t="s">
        <v>265</v>
      </c>
      <c r="C8" s="45"/>
      <c r="D8" s="42"/>
      <c r="E8" s="42"/>
      <c r="F8" s="42"/>
    </row>
    <row r="9" spans="2:6" ht="17.25" outlineLevel="1" thickBot="1" x14ac:dyDescent="0.35">
      <c r="B9" s="46"/>
      <c r="C9" s="46" t="s">
        <v>258</v>
      </c>
      <c r="D9" s="38">
        <v>2133330</v>
      </c>
      <c r="E9" s="38">
        <v>2601830</v>
      </c>
      <c r="F9" s="38">
        <v>1664830</v>
      </c>
    </row>
    <row r="10" spans="2:6" x14ac:dyDescent="0.3">
      <c r="B10" t="s">
        <v>266</v>
      </c>
    </row>
    <row r="11" spans="2:6" x14ac:dyDescent="0.3">
      <c r="B11" t="s">
        <v>267</v>
      </c>
    </row>
    <row r="12" spans="2:6" x14ac:dyDescent="0.3">
      <c r="B12" t="s">
        <v>268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1" t="s">
        <v>174</v>
      </c>
      <c r="B1" s="11"/>
      <c r="C1" s="11"/>
      <c r="D1" s="11"/>
      <c r="E1" s="11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17" t="s">
        <v>182</v>
      </c>
      <c r="B17" s="18"/>
      <c r="C17" s="18"/>
      <c r="D17" s="19"/>
      <c r="E17" s="9">
        <f>SUM(E4:E16)</f>
        <v>2133330</v>
      </c>
    </row>
    <row r="19" spans="1:5" x14ac:dyDescent="0.3">
      <c r="A19" s="17" t="s">
        <v>183</v>
      </c>
      <c r="B19" s="19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qref="E17">
    <scenario name="단가인상" locked="1" count="2" user="yongmin kim" comment="만든 사람 yongmin kim 날짜 2026-02-09">
      <inputCells r="B20" val="450"/>
      <inputCells r="B21" val="680"/>
    </scenario>
    <scenario name="단가인하" locked="1" count="2" user="yongmin kim" comment="만든 사람 yongmin kim 날짜 2026-02-09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E4" sqref="E4:E21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1" t="s">
        <v>186</v>
      </c>
      <c r="B1" s="11"/>
      <c r="C1" s="11"/>
      <c r="D1" s="11"/>
      <c r="E1" s="11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51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51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51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51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51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51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51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51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51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51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51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51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51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51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51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51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51">
        <v>356520</v>
      </c>
    </row>
    <row r="21" spans="1:5" x14ac:dyDescent="0.3">
      <c r="D21" s="4" t="s">
        <v>214</v>
      </c>
      <c r="E21" s="51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abSelected="1" workbookViewId="0">
      <selection activeCell="J20" sqref="J20"/>
    </sheetView>
  </sheetViews>
  <sheetFormatPr defaultRowHeight="16.5" x14ac:dyDescent="0.3"/>
  <sheetData>
    <row r="1" spans="1:5" ht="20.25" x14ac:dyDescent="0.3">
      <c r="A1" s="11" t="s">
        <v>216</v>
      </c>
      <c r="B1" s="11"/>
      <c r="C1" s="11"/>
      <c r="D1" s="11"/>
      <c r="E1" s="11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yongmin kim</cp:lastModifiedBy>
  <dcterms:created xsi:type="dcterms:W3CDTF">2023-04-27T08:01:32Z</dcterms:created>
  <dcterms:modified xsi:type="dcterms:W3CDTF">2026-02-09T13:20:36Z</dcterms:modified>
</cp:coreProperties>
</file>