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6e28e12c72cddc/바탕 화면/모의/"/>
    </mc:Choice>
  </mc:AlternateContent>
  <xr:revisionPtr revIDLastSave="15" documentId="13_ncr:1_{1569DFC9-75C6-4CBC-8674-A478BB02C245}" xr6:coauthVersionLast="47" xr6:coauthVersionMax="47" xr10:uidLastSave="{26C035FB-752E-4291-80F2-7DA048EFDB4F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1" l="1"/>
  <c r="J16" i="11"/>
  <c r="J17" i="11"/>
  <c r="J18" i="11"/>
  <c r="J19" i="11"/>
  <c r="J20" i="11"/>
  <c r="J21" i="11"/>
  <c r="J22" i="11"/>
  <c r="J23" i="11"/>
  <c r="J24" i="11"/>
  <c r="J15" i="11"/>
  <c r="J4" i="11"/>
  <c r="J5" i="11"/>
  <c r="J6" i="11"/>
  <c r="J7" i="11"/>
  <c r="J8" i="11"/>
  <c r="J9" i="11"/>
  <c r="J10" i="11"/>
  <c r="J11" i="11"/>
  <c r="J3" i="11"/>
  <c r="H5" i="7"/>
  <c r="H6" i="7"/>
  <c r="H7" i="7"/>
  <c r="H8" i="7"/>
  <c r="H9" i="7"/>
  <c r="H10" i="7"/>
  <c r="H4" i="7"/>
  <c r="F10" i="10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<sst xmlns="http://schemas.openxmlformats.org/spreadsheetml/2006/main" count="342" uniqueCount="242">
  <si>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</si>
  <si>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</si>
  <si>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</si>
  <si>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</si>
  <si>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</si>
  <si>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</si>
  <si>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</si>
  <si>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</si>
  <si>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</si>
  <si>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</si>
  <si>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</si>
  <si>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</si>
  <si>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</si>
  <si>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</si>
  <si>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</si>
  <si>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</si>
  <si>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</si>
  <si>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</si>
  <si>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</si>
  <si>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</si>
  <si>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</si>
  <si>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</si>
  <si>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</si>
  <si>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</si>
  <si>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</si>
  <si>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</si>
  <si>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</si>
  <si>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</si>
  <si>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</si>
  <si>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</si>
  <si>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</si>
  <si>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</si>
  <si>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</si>
  <si>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</si>
  <si>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</si>
  <si>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</si>
  <si>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</si>
  <si>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</si>
  <si>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</si>
  <si>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</si>
  <si>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</si>
  <si>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</si>
  <si>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</si>
  <si>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</si>
  <si>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</si>
  <si>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</si>
  <si>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</si>
  <si>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</si>
  <si>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</si>
  <si>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</si>
  <si>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</si>
  <si>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</si>
  <si>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</si>
  <si>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</si>
  <si>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</si>
  <si>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</si>
  <si>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</si>
  <si>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</si>
  <si>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</si>
  <si>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</si>
  <si>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</si>
  <si>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</si>
  <si>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</si>
  <si>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</si>
  <si>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</si>
  <si>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</si>
  <si>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</si>
  <si>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</si>
  <si>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</si>
  <si>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</si>
  <si>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</si>
  <si>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</si>
  <si>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</si>
  <si>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</si>
  <si>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</si>
  <si>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</si>
  <si>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</si>
  <si>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</si>
  <si>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</si>
  <si>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</si>
  <si>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</si>
  <si>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</si>
  <si>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</si>
  <si>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</si>
  <si>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</si>
  <si>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</si>
  <si>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</si>
  <si>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</si>
  <si>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</si>
  <si>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</si>
  <si>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</si>
  <si>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</si>
  <si>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</si>
  <si>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</si>
  <si>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</si>
  <si>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</si>
  <si>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</si>
  <si>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</si>
  <si>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</si>
  <si>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</si>
  <si>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</si>
  <si>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</si>
  <si>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</si>
  <si>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</si>
  <si>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</si>
  <si>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</si>
  <si>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</si>
  <si>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</si>
  <si>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</si>
  <si>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</si>
  <si>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</si>
  <si>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</si>
  <si>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</si>
  <si>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</si>
  <si>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</si>
  <si>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</si>
  <si>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</si>
  <si>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</si>
  <si>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</si>
  <si>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</si>
  <si>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</si>
  <si>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</si>
  <si>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</si>
  <si>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</si>
  <si>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</si>
  <si>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</si>
  <si>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</si>
  <si>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</si>
  <si>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</si>
  <si>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</si>
  <si>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</si>
  <si>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</si>
  <si>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</si>
  <si>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</si>
  <si>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</si>
  <si>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</si>
  <si>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</si>
  <si>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</si>
  <si>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</si>
  <si>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</si>
  <si>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</si>
  <si>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</si>
  <si>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</si>
  <si>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</si>
  <si>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</si>
  <si>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</si>
  <si>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</si>
  <si>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</si>
  <si>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</si>
  <si>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</si>
  <si>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</si>
  <si>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</si>
  <si>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</si>
  <si>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</si>
  <si>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</si>
  <si>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</si>
  <si>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</si>
  <si>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</si>
  <si>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</si>
  <si>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</si>
  <si>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</si>
  <si>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</si>
  <si>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</si>
  <si>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</si>
  <si>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</si>
  <si>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</si>
  <si>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</si>
  <si>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</si>
  <si>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</si>
  <si>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</si>
  <si>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</si>
  <si>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</si>
  <si>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</si>
  <si>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</si>
  <si>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</si>
  <si>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</si>
  <si>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</si>
  <si>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</si>
  <si>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</si>
  <si>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</si>
  <si>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</si>
  <si>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</si>
  <si>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</si>
  <si>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</si>
  <si>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</si>
  <si>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</si>
  <si>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</si>
  <si>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</si>
  <si>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</si>
  <si>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</si>
  <si>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</si>
  <si>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</si>
  <si>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</si>
  <si>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</si>
  <si>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</si>
  <si>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</si>
  <si>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</si>
  <si>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</si>
  <si>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</si>
  <si>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</si>
  <si>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</si>
  <si>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</si>
  <si>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</si>
  <si>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성명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</si>
  <si>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</si>
  <si>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</si>
  <si>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</si>
  <si>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</si>
  <si>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</si>
  <si>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</si>
  <si>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</si>
  <si>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</si>
  <si>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</si>
  <si>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</si>
  <si>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남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</si>
  <si>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</si>
  <si>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</si>
  <si>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</si>
  <si>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</si>
  <si>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</si>
  <si>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</si>
  <si>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</si>
  <si>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</si>
  <si>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</si>
  <si>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</si>
  <si>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</si>
  <si>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</si>
  <si>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</si>
  <si>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</si>
  <si>
    <t>상품명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</si>
  <si>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</si>
  <si>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</si>
  <si>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</si>
  <si>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</si>
  <si>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</si>
  <si>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</si>
  <si>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</si>
  <si>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</si>
  <si>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</si>
  <si>
    <t>직위</t>
    <phoneticPr fontId="1" type="noConversion"/>
  </si>
  <si>
    <t>대리</t>
    <phoneticPr fontId="1" type="noConversion"/>
  </si>
  <si>
    <t>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</si>
</sst>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&quot;₩&quot;#,##0_);[Red]\(&quot;₩&quot;#,##0\)"/>
    <numFmt numFmtId="178" formatCode="0&quot;개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177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41" fontId="0" fillId="0" borderId="8" xfId="1" applyFont="1" applyBorder="1">
      <alignment vertical="center"/>
    </xf>
    <xf numFmtId="178" fontId="0" fillId="0" borderId="8" xfId="0" applyNumberFormat="1" applyBorder="1">
      <alignment vertical="center"/>
    </xf>
    <xf numFmtId="1" fontId="0" fillId="0" borderId="0" xfId="0" applyNumberFormat="1">
      <alignment vertical="center"/>
    </xf>
    <xf numFmtId="1" fontId="0" fillId="0" borderId="0" xfId="0" pivotButton="1" applyNumberFormat="1">
      <alignment vertical="center"/>
    </xf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7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16-4FF8-A677-04C59DFF1ECF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416-4FF8-A677-04C59DFF1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  <a:alpha val="99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11</xdr:row>
          <xdr:rowOff>22860</xdr:rowOff>
        </xdr:from>
        <xdr:to>
          <xdr:col>3</xdr:col>
          <xdr:colOff>601980</xdr:colOff>
          <xdr:row>12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30480</xdr:colOff>
      <xdr:row>11</xdr:row>
      <xdr:rowOff>38100</xdr:rowOff>
    </xdr:from>
    <xdr:to>
      <xdr:col>5</xdr:col>
      <xdr:colOff>601980</xdr:colOff>
      <xdr:row>12</xdr:row>
      <xdr:rowOff>190500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60338B75-3DD5-303D-44DF-3AAB81A3B147}"/>
            </a:ext>
          </a:extLst>
        </xdr:cNvPr>
        <xdr:cNvSpPr/>
      </xdr:nvSpPr>
      <xdr:spPr>
        <a:xfrm>
          <a:off x="2552700" y="2514600"/>
          <a:ext cx="1188720" cy="3733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성원" refreshedDate="46311.108053356482" createdVersion="8" refreshedVersion="8" minRefreshableVersion="3" recordCount="12" xr:uid="{DA8CF504-FADB-4A14-8126-033B7092626F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5-03-02T00:00:00" maxDate="2025-05-11T00:00:00" count="12">
        <d v="2025-03-02T00:00:00"/>
        <d v="2025-03-03T00:00:00"/>
        <d v="2025-03-05T00:00:00"/>
        <d v="2025-03-09T00:00:00"/>
        <d v="2025-04-01T00:00:00"/>
        <d v="2025-04-03T00:00:00"/>
        <d v="2025-04-05T00:00:00"/>
        <d v="2025-04-07T00:00:00"/>
        <d v="2025-05-03T00:00:00"/>
        <d v="2025-05-06T00:00:00"/>
        <d v="2025-05-07T00:00:00"/>
        <d v="2025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5-03-02T00:00:00" endDate="2025-05-11T00:00:00"/>
        <groupItems count="14">
          <s v="&lt;2025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5-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83281F-BED9-4020-961D-0BDBC24304B2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 numFmtId="41"/>
  </dataFields>
  <formats count="14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field="0" type="button" dataOnly="0" labelOnly="1" outline="0" axis="axisCol" fieldPosition="0"/>
    </format>
    <format dxfId="9">
      <pivotArea type="topRight" dataOnly="0" labelOnly="1" outline="0" fieldPosition="0"/>
    </format>
    <format dxfId="8">
      <pivotArea field="5" type="button" dataOnly="0" labelOnly="1" outline="0" axis="axisRow" fieldPosition="0"/>
    </format>
    <format dxfId="7">
      <pivotArea dataOnly="0" labelOnly="1" fieldPosition="0">
        <references count="1">
          <reference field="5" count="3">
            <x v="3"/>
            <x v="4"/>
            <x v="5"/>
          </reference>
        </references>
      </pivotArea>
    </format>
    <format dxfId="6">
      <pivotArea field="5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5">
      <pivotArea field="5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4">
      <pivotArea dataOnly="0" labelOnly="1" outline="0" fieldPosition="0">
        <references count="2">
          <reference field="4294967294" count="2">
            <x v="0"/>
            <x v="1"/>
          </reference>
          <reference field="5" count="1" selected="0">
            <x v="3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5" count="1" selected="0">
            <x v="4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5" count="1" selected="0">
            <x v="5"/>
          </reference>
        </references>
      </pivotArea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t="s">
        <v>0</v>
      </c>
    </row>
    <row r="3" spans="1:6" x14ac:dyDescent="0.4">
      <c r="A3" s="1" t="s">
        <v>203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204</v>
      </c>
      <c r="B4" s="1" t="s">
        <v>214</v>
      </c>
      <c r="C4" s="1" t="s">
        <v>216</v>
      </c>
      <c r="D4" s="1" t="s">
        <v>221</v>
      </c>
      <c r="E4" s="2">
        <v>780000</v>
      </c>
      <c r="F4" s="1" t="s">
        <v>224</v>
      </c>
    </row>
    <row r="5" spans="1:6" x14ac:dyDescent="0.4">
      <c r="A5" s="1" t="s">
        <v>205</v>
      </c>
      <c r="B5" s="1" t="s">
        <v>214</v>
      </c>
      <c r="C5" s="1" t="s">
        <v>217</v>
      </c>
      <c r="D5" s="1" t="s">
        <v>222</v>
      </c>
      <c r="E5" s="2">
        <v>960000</v>
      </c>
      <c r="F5" s="1" t="s">
        <v>225</v>
      </c>
    </row>
    <row r="6" spans="1:6" x14ac:dyDescent="0.4">
      <c r="A6" s="1" t="s">
        <v>206</v>
      </c>
      <c r="B6" s="1" t="s">
        <v>214</v>
      </c>
      <c r="C6" s="1" t="s">
        <v>218</v>
      </c>
      <c r="D6" s="1" t="s">
        <v>221</v>
      </c>
      <c r="E6" s="2">
        <v>1200000</v>
      </c>
      <c r="F6" s="1" t="s">
        <v>226</v>
      </c>
    </row>
    <row r="7" spans="1:6" x14ac:dyDescent="0.4">
      <c r="A7" s="1" t="s">
        <v>207</v>
      </c>
      <c r="B7" s="1" t="s">
        <v>215</v>
      </c>
      <c r="C7" s="1" t="s">
        <v>219</v>
      </c>
      <c r="D7" s="1" t="s">
        <v>223</v>
      </c>
      <c r="E7" s="2">
        <v>1320000</v>
      </c>
      <c r="F7" s="1" t="s">
        <v>227</v>
      </c>
    </row>
    <row r="8" spans="1:6" x14ac:dyDescent="0.4">
      <c r="A8" s="1" t="s">
        <v>208</v>
      </c>
      <c r="B8" s="1" t="s">
        <v>215</v>
      </c>
      <c r="C8" s="1" t="s">
        <v>220</v>
      </c>
      <c r="D8" s="1" t="s">
        <v>222</v>
      </c>
      <c r="E8" s="2">
        <v>1020000</v>
      </c>
      <c r="F8" s="1" t="s">
        <v>228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L14"/>
  <sheetViews>
    <sheetView tabSelected="1" workbookViewId="0">
      <selection sqref="A1:XFD1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12" ht="28.05" customHeight="1" thickBot="1" x14ac:dyDescent="0.45">
      <c r="A1" s="14" t="s">
        <v>93</v>
      </c>
      <c r="B1" s="14"/>
      <c r="C1" s="14"/>
      <c r="D1" s="14"/>
      <c r="E1" s="14"/>
      <c r="F1" s="14"/>
    </row>
    <row r="2" spans="1:12" ht="18" thickTop="1" x14ac:dyDescent="0.4"/>
    <row r="3" spans="1:12" x14ac:dyDescent="0.4">
      <c r="A3" s="16" t="s">
        <v>229</v>
      </c>
      <c r="B3" s="16" t="s">
        <v>63</v>
      </c>
      <c r="C3" s="16" t="s">
        <v>64</v>
      </c>
      <c r="D3" s="16" t="s">
        <v>65</v>
      </c>
      <c r="E3" s="16" t="s">
        <v>12</v>
      </c>
      <c r="F3" s="16" t="s">
        <v>66</v>
      </c>
    </row>
    <row r="4" spans="1:12" x14ac:dyDescent="0.4">
      <c r="A4" s="16" t="s">
        <v>67</v>
      </c>
      <c r="B4" s="16" t="s">
        <v>68</v>
      </c>
      <c r="C4" s="17" t="s">
        <v>69</v>
      </c>
      <c r="D4" s="18">
        <v>15000</v>
      </c>
      <c r="E4" s="19">
        <v>124</v>
      </c>
      <c r="F4" s="18">
        <v>1860000</v>
      </c>
    </row>
    <row r="5" spans="1:12" x14ac:dyDescent="0.4">
      <c r="A5" s="16" t="s">
        <v>70</v>
      </c>
      <c r="B5" s="16" t="s">
        <v>71</v>
      </c>
      <c r="C5" s="17" t="s">
        <v>69</v>
      </c>
      <c r="D5" s="18">
        <v>21000</v>
      </c>
      <c r="E5" s="19">
        <v>104</v>
      </c>
      <c r="F5" s="18">
        <v>2184000</v>
      </c>
      <c r="L5" t="s">
        <v>241</v>
      </c>
    </row>
    <row r="6" spans="1:12" x14ac:dyDescent="0.4">
      <c r="A6" s="16" t="s">
        <v>72</v>
      </c>
      <c r="B6" s="16" t="s">
        <v>73</v>
      </c>
      <c r="C6" s="17" t="s">
        <v>74</v>
      </c>
      <c r="D6" s="18">
        <v>20000</v>
      </c>
      <c r="E6" s="19">
        <v>85</v>
      </c>
      <c r="F6" s="18">
        <v>1700000</v>
      </c>
    </row>
    <row r="7" spans="1:12" x14ac:dyDescent="0.4">
      <c r="A7" s="16" t="s">
        <v>75</v>
      </c>
      <c r="B7" s="16" t="s">
        <v>76</v>
      </c>
      <c r="C7" s="17" t="s">
        <v>69</v>
      </c>
      <c r="D7" s="18">
        <v>18000</v>
      </c>
      <c r="E7" s="19">
        <v>152</v>
      </c>
      <c r="F7" s="18">
        <v>2736000</v>
      </c>
    </row>
    <row r="8" spans="1:12" x14ac:dyDescent="0.4">
      <c r="A8" s="16" t="s">
        <v>77</v>
      </c>
      <c r="B8" s="16" t="s">
        <v>78</v>
      </c>
      <c r="C8" s="17" t="s">
        <v>79</v>
      </c>
      <c r="D8" s="18">
        <v>30000</v>
      </c>
      <c r="E8" s="19">
        <v>121</v>
      </c>
      <c r="F8" s="18">
        <v>3630000</v>
      </c>
    </row>
    <row r="9" spans="1:12" x14ac:dyDescent="0.4">
      <c r="A9" s="16" t="s">
        <v>80</v>
      </c>
      <c r="B9" s="16" t="s">
        <v>81</v>
      </c>
      <c r="C9" s="17" t="s">
        <v>74</v>
      </c>
      <c r="D9" s="18">
        <v>12000</v>
      </c>
      <c r="E9" s="19">
        <v>79</v>
      </c>
      <c r="F9" s="18">
        <v>948000</v>
      </c>
    </row>
    <row r="10" spans="1:12" x14ac:dyDescent="0.4">
      <c r="A10" s="16" t="s">
        <v>82</v>
      </c>
      <c r="B10" s="16" t="s">
        <v>83</v>
      </c>
      <c r="C10" s="17" t="s">
        <v>74</v>
      </c>
      <c r="D10" s="18">
        <v>15000</v>
      </c>
      <c r="E10" s="19">
        <v>230</v>
      </c>
      <c r="F10" s="18">
        <v>3450000</v>
      </c>
    </row>
    <row r="11" spans="1:12" x14ac:dyDescent="0.4">
      <c r="A11" s="16" t="s">
        <v>84</v>
      </c>
      <c r="B11" s="16" t="s">
        <v>85</v>
      </c>
      <c r="C11" s="17" t="s">
        <v>86</v>
      </c>
      <c r="D11" s="18">
        <v>25000</v>
      </c>
      <c r="E11" s="19">
        <v>51</v>
      </c>
      <c r="F11" s="18">
        <v>1275000</v>
      </c>
    </row>
    <row r="12" spans="1:12" x14ac:dyDescent="0.4">
      <c r="A12" s="16" t="s">
        <v>87</v>
      </c>
      <c r="B12" s="16" t="s">
        <v>88</v>
      </c>
      <c r="C12" s="17" t="s">
        <v>69</v>
      </c>
      <c r="D12" s="18">
        <v>14000</v>
      </c>
      <c r="E12" s="19">
        <v>235</v>
      </c>
      <c r="F12" s="18">
        <v>3290000</v>
      </c>
    </row>
    <row r="13" spans="1:12" x14ac:dyDescent="0.4">
      <c r="A13" s="16" t="s">
        <v>89</v>
      </c>
      <c r="B13" s="16" t="s">
        <v>90</v>
      </c>
      <c r="C13" s="17" t="s">
        <v>69</v>
      </c>
      <c r="D13" s="18">
        <v>20000</v>
      </c>
      <c r="E13" s="19">
        <v>344</v>
      </c>
      <c r="F13" s="18">
        <v>6880000</v>
      </c>
    </row>
    <row r="14" spans="1:12" x14ac:dyDescent="0.4">
      <c r="A14" s="16" t="s">
        <v>91</v>
      </c>
      <c r="B14" s="16" t="s">
        <v>92</v>
      </c>
      <c r="C14" s="17" t="s">
        <v>74</v>
      </c>
      <c r="D14" s="18">
        <v>22000</v>
      </c>
      <c r="E14" s="19">
        <v>101</v>
      </c>
      <c r="F14" s="18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topLeftCell="A5" workbookViewId="0">
      <selection activeCell="N12" sqref="N12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4" t="s">
        <v>94</v>
      </c>
      <c r="B1" s="24"/>
      <c r="C1" s="24"/>
      <c r="D1" s="24"/>
      <c r="E1" s="24"/>
      <c r="F1" s="24"/>
      <c r="G1" s="24"/>
      <c r="H1" s="24"/>
    </row>
    <row r="3" spans="1:8" x14ac:dyDescent="0.4">
      <c r="A3" s="25" t="s">
        <v>28</v>
      </c>
      <c r="B3" s="25" t="s">
        <v>29</v>
      </c>
      <c r="C3" s="27" t="s">
        <v>95</v>
      </c>
      <c r="D3" s="28"/>
      <c r="E3" s="28"/>
      <c r="F3" s="28"/>
      <c r="G3" s="29"/>
      <c r="H3" s="25" t="s">
        <v>96</v>
      </c>
    </row>
    <row r="4" spans="1:8" x14ac:dyDescent="0.4">
      <c r="A4" s="26"/>
      <c r="B4" s="26"/>
      <c r="C4" s="6" t="s">
        <v>97</v>
      </c>
      <c r="D4" s="6" t="s">
        <v>98</v>
      </c>
      <c r="E4" s="6" t="s">
        <v>99</v>
      </c>
      <c r="F4" s="6" t="s">
        <v>100</v>
      </c>
      <c r="G4" s="6" t="s">
        <v>101</v>
      </c>
      <c r="H4" s="26"/>
    </row>
    <row r="5" spans="1:8" x14ac:dyDescent="0.4">
      <c r="A5" s="6" t="s">
        <v>102</v>
      </c>
      <c r="B5" s="6" t="s">
        <v>103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4">
      <c r="A6" s="6" t="s">
        <v>104</v>
      </c>
      <c r="B6" s="6" t="s">
        <v>105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4">
      <c r="A7" s="6" t="s">
        <v>106</v>
      </c>
      <c r="B7" s="6" t="s">
        <v>107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4">
      <c r="A8" s="6" t="s">
        <v>108</v>
      </c>
      <c r="B8" s="6" t="s">
        <v>109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4">
      <c r="A9" s="6" t="s">
        <v>110</v>
      </c>
      <c r="B9" s="6" t="s">
        <v>103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4">
      <c r="A10" s="6" t="s">
        <v>111</v>
      </c>
      <c r="B10" s="6" t="s">
        <v>112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4">
      <c r="A11" s="6" t="s">
        <v>113</v>
      </c>
      <c r="B11" s="6" t="s">
        <v>105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4">
      <c r="A12" s="6" t="s">
        <v>114</v>
      </c>
      <c r="B12" s="6" t="s">
        <v>107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4">
      <c r="A13" s="6" t="s">
        <v>115</v>
      </c>
      <c r="B13" s="6" t="s">
        <v>109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4">
      <c r="A14" s="6" t="s">
        <v>116</v>
      </c>
      <c r="B14" s="6" t="s">
        <v>103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4">
      <c r="A15" s="6" t="s">
        <v>117</v>
      </c>
      <c r="B15" s="6" t="s">
        <v>107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4">
      <c r="A16" s="6" t="s">
        <v>118</v>
      </c>
      <c r="B16" s="6" t="s">
        <v>112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4">
      <c r="A17" s="6" t="s">
        <v>119</v>
      </c>
      <c r="B17" s="6" t="s">
        <v>105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4">
      <c r="A18" s="6" t="s">
        <v>120</v>
      </c>
      <c r="B18" s="6" t="s">
        <v>112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4">
      <c r="A19" s="6" t="s">
        <v>121</v>
      </c>
      <c r="B19" s="6" t="s">
        <v>109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16" priority="3" operator="greaterThan">
      <formula>90</formula>
    </cfRule>
  </conditionalFormatting>
  <conditionalFormatting sqref="H5:H19">
    <cfRule type="aboveAverage" dxfId="15" priority="2" aboveAverage="0"/>
    <cfRule type="aboveAverage" dxfId="14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workbookViewId="0">
      <selection activeCell="E1" sqref="E1"/>
    </sheetView>
  </sheetViews>
  <sheetFormatPr defaultRowHeight="17.399999999999999" x14ac:dyDescent="0.4"/>
  <cols>
    <col min="1" max="1" width="10.69921875" bestFit="1" customWidth="1"/>
    <col min="4" max="4" width="8.69921875" customWidth="1"/>
    <col min="9" max="9" width="10.59765625" bestFit="1" customWidth="1"/>
  </cols>
  <sheetData>
    <row r="1" spans="1:10" x14ac:dyDescent="0.4">
      <c r="A1" s="3" t="s">
        <v>6</v>
      </c>
      <c r="B1" s="5" t="s">
        <v>195</v>
      </c>
      <c r="F1" s="4" t="s">
        <v>7</v>
      </c>
      <c r="G1" s="5" t="s">
        <v>8</v>
      </c>
    </row>
    <row r="2" spans="1:10" x14ac:dyDescent="0.4">
      <c r="A2" s="6" t="s">
        <v>196</v>
      </c>
      <c r="B2" s="6" t="s">
        <v>197</v>
      </c>
      <c r="C2" s="6" t="s">
        <v>198</v>
      </c>
      <c r="D2" s="12" t="s">
        <v>199</v>
      </c>
      <c r="F2" s="6" t="s">
        <v>10</v>
      </c>
      <c r="G2" s="6" t="s">
        <v>11</v>
      </c>
      <c r="H2" s="6" t="s">
        <v>12</v>
      </c>
      <c r="I2" s="6" t="s">
        <v>13</v>
      </c>
      <c r="J2" s="12" t="s">
        <v>14</v>
      </c>
    </row>
    <row r="3" spans="1:10" x14ac:dyDescent="0.4">
      <c r="A3" s="7">
        <v>45815</v>
      </c>
      <c r="B3" s="6" t="s">
        <v>200</v>
      </c>
      <c r="C3" s="13">
        <v>0.47222222222222227</v>
      </c>
      <c r="D3" s="6"/>
      <c r="F3" s="6" t="s">
        <v>15</v>
      </c>
      <c r="G3" s="8">
        <v>15000</v>
      </c>
      <c r="H3" s="6">
        <v>354</v>
      </c>
      <c r="I3" s="8">
        <v>5310000</v>
      </c>
      <c r="J3" s="6" t="str">
        <f>IF(OR(H3&gt;=350,I3&gt;=AVERAGE($I$3:$I$11)),"우수","")</f>
        <v>우수</v>
      </c>
    </row>
    <row r="4" spans="1:10" x14ac:dyDescent="0.4">
      <c r="A4" s="7">
        <v>45816</v>
      </c>
      <c r="B4" s="6" t="s">
        <v>201</v>
      </c>
      <c r="C4" s="13">
        <v>0.69097222222222221</v>
      </c>
      <c r="D4" s="6"/>
      <c r="F4" s="6" t="s">
        <v>16</v>
      </c>
      <c r="G4" s="8">
        <v>15800</v>
      </c>
      <c r="H4" s="6">
        <v>293</v>
      </c>
      <c r="I4" s="8">
        <v>4629400</v>
      </c>
      <c r="J4" s="6" t="str">
        <f t="shared" ref="J4:J11" si="0">IF(OR(H4&gt;=350,I4&gt;=AVERAGE($I$3:$I$11)),"우수","")</f>
        <v/>
      </c>
    </row>
    <row r="5" spans="1:10" x14ac:dyDescent="0.4">
      <c r="A5" s="7">
        <v>45817</v>
      </c>
      <c r="B5" s="6" t="s">
        <v>202</v>
      </c>
      <c r="C5" s="13">
        <v>0.5</v>
      </c>
      <c r="D5" s="6"/>
      <c r="F5" s="6" t="s">
        <v>17</v>
      </c>
      <c r="G5" s="8">
        <v>14600</v>
      </c>
      <c r="H5" s="6">
        <v>331</v>
      </c>
      <c r="I5" s="8">
        <v>4832600</v>
      </c>
      <c r="J5" s="6" t="str">
        <f t="shared" si="0"/>
        <v>우수</v>
      </c>
    </row>
    <row r="6" spans="1:10" x14ac:dyDescent="0.4">
      <c r="A6" s="7">
        <v>45822</v>
      </c>
      <c r="B6" s="6" t="s">
        <v>200</v>
      </c>
      <c r="C6" s="13">
        <v>0.77083333333333337</v>
      </c>
      <c r="D6" s="6"/>
      <c r="F6" s="6" t="s">
        <v>18</v>
      </c>
      <c r="G6" s="8">
        <v>15400</v>
      </c>
      <c r="H6" s="6">
        <v>286</v>
      </c>
      <c r="I6" s="8">
        <v>4404400</v>
      </c>
      <c r="J6" s="6" t="str">
        <f t="shared" si="0"/>
        <v/>
      </c>
    </row>
    <row r="7" spans="1:10" x14ac:dyDescent="0.4">
      <c r="A7" s="7">
        <v>45823</v>
      </c>
      <c r="B7" s="6" t="s">
        <v>201</v>
      </c>
      <c r="C7" s="13">
        <v>0.86805555555555547</v>
      </c>
      <c r="D7" s="6"/>
      <c r="F7" s="6" t="s">
        <v>19</v>
      </c>
      <c r="G7" s="8">
        <v>15000</v>
      </c>
      <c r="H7" s="6">
        <v>269</v>
      </c>
      <c r="I7" s="8">
        <v>4035000</v>
      </c>
      <c r="J7" s="6" t="str">
        <f t="shared" si="0"/>
        <v/>
      </c>
    </row>
    <row r="8" spans="1:10" x14ac:dyDescent="0.4">
      <c r="A8" s="7">
        <v>45824</v>
      </c>
      <c r="B8" s="6" t="s">
        <v>202</v>
      </c>
      <c r="C8" s="13">
        <v>0.73958333333333337</v>
      </c>
      <c r="D8" s="6"/>
      <c r="F8" s="6" t="s">
        <v>20</v>
      </c>
      <c r="G8" s="8">
        <v>16000</v>
      </c>
      <c r="H8" s="6">
        <v>308</v>
      </c>
      <c r="I8" s="8">
        <v>4928000</v>
      </c>
      <c r="J8" s="6" t="str">
        <f t="shared" si="0"/>
        <v>우수</v>
      </c>
    </row>
    <row r="9" spans="1:10" x14ac:dyDescent="0.4">
      <c r="A9" s="7">
        <v>45829</v>
      </c>
      <c r="B9" s="6" t="s">
        <v>201</v>
      </c>
      <c r="C9" s="13">
        <v>0.80208333333333337</v>
      </c>
      <c r="D9" s="6"/>
      <c r="F9" s="6" t="s">
        <v>21</v>
      </c>
      <c r="G9" s="8">
        <v>15500</v>
      </c>
      <c r="H9" s="6">
        <v>326</v>
      </c>
      <c r="I9" s="8">
        <v>5053000</v>
      </c>
      <c r="J9" s="6" t="str">
        <f t="shared" si="0"/>
        <v>우수</v>
      </c>
    </row>
    <row r="10" spans="1:10" x14ac:dyDescent="0.4">
      <c r="A10" s="7">
        <v>45830</v>
      </c>
      <c r="B10" s="6" t="s">
        <v>202</v>
      </c>
      <c r="C10" s="13">
        <v>0.875</v>
      </c>
      <c r="D10" s="6"/>
      <c r="F10" s="6" t="s">
        <v>22</v>
      </c>
      <c r="G10" s="8">
        <v>15800</v>
      </c>
      <c r="H10" s="6">
        <v>367</v>
      </c>
      <c r="I10" s="8">
        <v>5798600</v>
      </c>
      <c r="J10" s="6" t="str">
        <f t="shared" si="0"/>
        <v>우수</v>
      </c>
    </row>
    <row r="11" spans="1:10" x14ac:dyDescent="0.4">
      <c r="A11" s="7">
        <v>45831</v>
      </c>
      <c r="B11" s="6" t="s">
        <v>200</v>
      </c>
      <c r="C11" s="13">
        <v>0.93055555555555547</v>
      </c>
      <c r="D11" s="6"/>
      <c r="F11" s="6" t="s">
        <v>23</v>
      </c>
      <c r="G11" s="8">
        <v>16700</v>
      </c>
      <c r="H11" s="6">
        <v>250</v>
      </c>
      <c r="I11" s="8">
        <v>4175000</v>
      </c>
      <c r="J11" s="6" t="str">
        <f t="shared" si="0"/>
        <v/>
      </c>
    </row>
    <row r="13" spans="1:10" x14ac:dyDescent="0.4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4">
      <c r="A14" s="6" t="s">
        <v>28</v>
      </c>
      <c r="B14" s="6" t="s">
        <v>29</v>
      </c>
      <c r="C14" s="6" t="s">
        <v>30</v>
      </c>
      <c r="D14" s="6" t="s">
        <v>12</v>
      </c>
      <c r="G14" s="6" t="s">
        <v>31</v>
      </c>
      <c r="H14" s="6" t="s">
        <v>32</v>
      </c>
      <c r="I14" s="6" t="s">
        <v>33</v>
      </c>
      <c r="J14" s="12" t="s">
        <v>34</v>
      </c>
    </row>
    <row r="15" spans="1:10" x14ac:dyDescent="0.4">
      <c r="A15" s="6" t="s">
        <v>35</v>
      </c>
      <c r="B15" s="6" t="s">
        <v>36</v>
      </c>
      <c r="C15" s="6" t="s">
        <v>37</v>
      </c>
      <c r="D15" s="8">
        <v>6352</v>
      </c>
      <c r="G15" s="6">
        <v>321001</v>
      </c>
      <c r="H15" s="6" t="s">
        <v>38</v>
      </c>
      <c r="I15" s="6">
        <v>10.89</v>
      </c>
      <c r="J15" s="6">
        <f>IFERROR(_xlfn.RANK.EQ(I15,$I$15:$I$24,1),"실격")</f>
        <v>8</v>
      </c>
    </row>
    <row r="16" spans="1:10" x14ac:dyDescent="0.4">
      <c r="A16" s="6" t="s">
        <v>39</v>
      </c>
      <c r="B16" s="6" t="s">
        <v>36</v>
      </c>
      <c r="C16" s="6" t="s">
        <v>40</v>
      </c>
      <c r="D16" s="8">
        <v>3967</v>
      </c>
      <c r="G16" s="6">
        <v>321002</v>
      </c>
      <c r="H16" s="6" t="s">
        <v>41</v>
      </c>
      <c r="I16" s="6">
        <v>10.65</v>
      </c>
      <c r="J16" s="6">
        <f t="shared" ref="J16:J24" si="1">IFERROR(_xlfn.RANK.EQ(I16,$I$15:$I$24,1),"실격")</f>
        <v>4</v>
      </c>
    </row>
    <row r="17" spans="1:10" x14ac:dyDescent="0.4">
      <c r="A17" s="6" t="s">
        <v>42</v>
      </c>
      <c r="B17" s="6" t="s">
        <v>36</v>
      </c>
      <c r="C17" s="6" t="s">
        <v>40</v>
      </c>
      <c r="D17" s="8">
        <v>4005</v>
      </c>
      <c r="G17" s="6">
        <v>321003</v>
      </c>
      <c r="H17" s="6" t="s">
        <v>43</v>
      </c>
      <c r="I17" s="6">
        <v>10.92</v>
      </c>
      <c r="J17" s="6">
        <f t="shared" si="1"/>
        <v>9</v>
      </c>
    </row>
    <row r="18" spans="1:10" x14ac:dyDescent="0.4">
      <c r="A18" s="6" t="s">
        <v>44</v>
      </c>
      <c r="B18" s="6" t="s">
        <v>36</v>
      </c>
      <c r="C18" s="6" t="s">
        <v>45</v>
      </c>
      <c r="D18" s="8">
        <v>6761</v>
      </c>
      <c r="G18" s="6">
        <v>321004</v>
      </c>
      <c r="H18" s="6" t="s">
        <v>46</v>
      </c>
      <c r="I18" s="6">
        <v>10.56</v>
      </c>
      <c r="J18" s="6">
        <f t="shared" si="1"/>
        <v>1</v>
      </c>
    </row>
    <row r="19" spans="1:10" x14ac:dyDescent="0.4">
      <c r="A19" s="6" t="s">
        <v>47</v>
      </c>
      <c r="B19" s="6" t="s">
        <v>36</v>
      </c>
      <c r="C19" s="6" t="s">
        <v>45</v>
      </c>
      <c r="D19" s="8">
        <v>5941</v>
      </c>
      <c r="G19" s="6">
        <v>321005</v>
      </c>
      <c r="H19" s="6" t="s">
        <v>48</v>
      </c>
      <c r="I19" s="6">
        <v>10.84</v>
      </c>
      <c r="J19" s="6">
        <f t="shared" si="1"/>
        <v>7</v>
      </c>
    </row>
    <row r="20" spans="1:10" x14ac:dyDescent="0.4">
      <c r="A20" s="6" t="s">
        <v>49</v>
      </c>
      <c r="B20" s="6" t="s">
        <v>50</v>
      </c>
      <c r="C20" s="6" t="s">
        <v>37</v>
      </c>
      <c r="D20" s="8">
        <v>4492</v>
      </c>
      <c r="G20" s="6">
        <v>321006</v>
      </c>
      <c r="H20" s="6" t="s">
        <v>51</v>
      </c>
      <c r="I20" s="6">
        <v>10.68</v>
      </c>
      <c r="J20" s="6">
        <f t="shared" si="1"/>
        <v>5</v>
      </c>
    </row>
    <row r="21" spans="1:10" x14ac:dyDescent="0.4">
      <c r="A21" s="6" t="s">
        <v>52</v>
      </c>
      <c r="B21" s="6" t="s">
        <v>50</v>
      </c>
      <c r="C21" s="6" t="s">
        <v>40</v>
      </c>
      <c r="D21" s="8">
        <v>5927</v>
      </c>
      <c r="G21" s="6">
        <v>321007</v>
      </c>
      <c r="H21" s="6" t="s">
        <v>53</v>
      </c>
      <c r="I21" s="6">
        <v>10.61</v>
      </c>
      <c r="J21" s="6">
        <f t="shared" si="1"/>
        <v>3</v>
      </c>
    </row>
    <row r="22" spans="1:10" x14ac:dyDescent="0.4">
      <c r="A22" s="6" t="s">
        <v>54</v>
      </c>
      <c r="B22" s="6" t="s">
        <v>50</v>
      </c>
      <c r="C22" s="6" t="s">
        <v>40</v>
      </c>
      <c r="D22" s="8">
        <v>6315</v>
      </c>
      <c r="E22" s="1" t="s">
        <v>55</v>
      </c>
      <c r="G22" s="6">
        <v>321008</v>
      </c>
      <c r="H22" s="6" t="s">
        <v>56</v>
      </c>
      <c r="I22" s="6"/>
      <c r="J22" s="6" t="str">
        <f t="shared" si="1"/>
        <v>실격</v>
      </c>
    </row>
    <row r="23" spans="1:10" x14ac:dyDescent="0.4">
      <c r="A23" s="6" t="s">
        <v>57</v>
      </c>
      <c r="B23" s="6" t="s">
        <v>50</v>
      </c>
      <c r="C23" s="6" t="s">
        <v>45</v>
      </c>
      <c r="D23" s="8">
        <v>3067</v>
      </c>
      <c r="E23" s="6" t="s">
        <v>239</v>
      </c>
      <c r="G23" s="6">
        <v>321009</v>
      </c>
      <c r="H23" s="6" t="s">
        <v>58</v>
      </c>
      <c r="I23" s="6">
        <v>10.59</v>
      </c>
      <c r="J23" s="6">
        <f t="shared" si="1"/>
        <v>2</v>
      </c>
    </row>
    <row r="24" spans="1:10" x14ac:dyDescent="0.4">
      <c r="A24" s="30" t="s">
        <v>59</v>
      </c>
      <c r="B24" s="31"/>
      <c r="C24" s="32"/>
      <c r="D24" s="8"/>
      <c r="E24" s="6" t="s">
        <v>240</v>
      </c>
      <c r="G24" s="6">
        <v>321010</v>
      </c>
      <c r="H24" s="6" t="s">
        <v>60</v>
      </c>
      <c r="I24" s="6">
        <v>10.72</v>
      </c>
      <c r="J24" s="6">
        <f t="shared" si="1"/>
        <v>6</v>
      </c>
    </row>
    <row r="26" spans="1:10" x14ac:dyDescent="0.4">
      <c r="A26" s="4" t="s">
        <v>61</v>
      </c>
      <c r="B26" s="5" t="s">
        <v>183</v>
      </c>
    </row>
    <row r="27" spans="1:10" x14ac:dyDescent="0.4">
      <c r="A27" s="6" t="s">
        <v>184</v>
      </c>
      <c r="B27" s="6" t="s">
        <v>185</v>
      </c>
      <c r="C27" s="6" t="s">
        <v>186</v>
      </c>
    </row>
    <row r="28" spans="1:10" x14ac:dyDescent="0.4">
      <c r="A28" s="6">
        <v>10201</v>
      </c>
      <c r="B28" s="6" t="s">
        <v>187</v>
      </c>
      <c r="C28" s="11">
        <v>0.10038194444444444</v>
      </c>
    </row>
    <row r="29" spans="1:10" x14ac:dyDescent="0.4">
      <c r="A29" s="6">
        <v>35014</v>
      </c>
      <c r="B29" s="6" t="s">
        <v>188</v>
      </c>
      <c r="C29" s="11">
        <v>9.6828703703703708E-2</v>
      </c>
    </row>
    <row r="30" spans="1:10" x14ac:dyDescent="0.4">
      <c r="A30" s="6">
        <v>22009</v>
      </c>
      <c r="B30" s="6" t="s">
        <v>189</v>
      </c>
      <c r="C30" s="11">
        <v>9.3148148148148147E-2</v>
      </c>
    </row>
    <row r="31" spans="1:10" x14ac:dyDescent="0.4">
      <c r="A31" s="6">
        <v>30871</v>
      </c>
      <c r="B31" s="6" t="s">
        <v>190</v>
      </c>
      <c r="C31" s="11">
        <v>0.10832175925925926</v>
      </c>
    </row>
    <row r="32" spans="1:10" x14ac:dyDescent="0.4">
      <c r="A32" s="6">
        <v>29665</v>
      </c>
      <c r="B32" s="6" t="s">
        <v>191</v>
      </c>
      <c r="C32" s="11">
        <v>0.10306712962962962</v>
      </c>
    </row>
    <row r="33" spans="1:5" x14ac:dyDescent="0.4">
      <c r="A33" s="6">
        <v>13954</v>
      </c>
      <c r="B33" s="6" t="s">
        <v>192</v>
      </c>
      <c r="C33" s="11">
        <v>9.8043981481481482E-2</v>
      </c>
      <c r="D33" s="33" t="s">
        <v>193</v>
      </c>
      <c r="E33" s="33"/>
    </row>
    <row r="34" spans="1:5" x14ac:dyDescent="0.4">
      <c r="A34" s="6">
        <v>24832</v>
      </c>
      <c r="B34" s="6" t="s">
        <v>194</v>
      </c>
      <c r="C34" s="11">
        <v>9.6261574074074083E-2</v>
      </c>
      <c r="D34" s="34" t="str">
        <f>(HOUR(SMALL(C28:C34,1))&amp;"시간"&amp;MINUTE(SMALL(C28:C34,1))&amp;"분"&amp;SECOND(SMALL(C28:C34,1))&amp;"초")</f>
        <v>2시간14분8초</v>
      </c>
      <c r="E34" s="34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opLeftCell="A18" workbookViewId="0">
      <selection activeCell="H28" sqref="H28"/>
    </sheetView>
  </sheetViews>
  <sheetFormatPr defaultRowHeight="17.399999999999999" x14ac:dyDescent="0.4"/>
  <cols>
    <col min="1" max="1" width="18.796875" bestFit="1" customWidth="1"/>
    <col min="2" max="5" width="12" bestFit="1" customWidth="1"/>
    <col min="6" max="6" width="13" bestFit="1" customWidth="1"/>
    <col min="7" max="9" width="14.19921875" bestFit="1" customWidth="1"/>
    <col min="10" max="11" width="18.796875" bestFit="1" customWidth="1"/>
  </cols>
  <sheetData>
    <row r="1" spans="1:5" ht="21" x14ac:dyDescent="0.4">
      <c r="A1" s="24" t="s">
        <v>122</v>
      </c>
      <c r="B1" s="24"/>
      <c r="C1" s="24"/>
      <c r="D1" s="24"/>
      <c r="E1" s="24"/>
    </row>
    <row r="3" spans="1:5" x14ac:dyDescent="0.4">
      <c r="A3" s="6" t="s">
        <v>9</v>
      </c>
      <c r="B3" s="6" t="s">
        <v>123</v>
      </c>
      <c r="C3" s="6" t="s">
        <v>124</v>
      </c>
      <c r="D3" s="6" t="s">
        <v>125</v>
      </c>
      <c r="E3" s="6" t="s">
        <v>126</v>
      </c>
    </row>
    <row r="4" spans="1:5" x14ac:dyDescent="0.4">
      <c r="A4" s="6" t="s">
        <v>127</v>
      </c>
      <c r="B4" s="7">
        <v>45718</v>
      </c>
      <c r="C4" s="6" t="s">
        <v>128</v>
      </c>
      <c r="D4" s="6">
        <v>250</v>
      </c>
      <c r="E4" s="8">
        <f t="shared" ref="E4:E15" si="0">D4*35000</f>
        <v>8750000</v>
      </c>
    </row>
    <row r="5" spans="1:5" x14ac:dyDescent="0.4">
      <c r="A5" s="6" t="s">
        <v>129</v>
      </c>
      <c r="B5" s="7">
        <v>45719</v>
      </c>
      <c r="C5" s="6" t="s">
        <v>130</v>
      </c>
      <c r="D5" s="6">
        <v>230</v>
      </c>
      <c r="E5" s="8">
        <f t="shared" si="0"/>
        <v>8050000</v>
      </c>
    </row>
    <row r="6" spans="1:5" x14ac:dyDescent="0.4">
      <c r="A6" s="6" t="s">
        <v>131</v>
      </c>
      <c r="B6" s="7">
        <v>45721</v>
      </c>
      <c r="C6" s="6" t="s">
        <v>132</v>
      </c>
      <c r="D6" s="6">
        <v>280</v>
      </c>
      <c r="E6" s="8">
        <f t="shared" si="0"/>
        <v>9800000</v>
      </c>
    </row>
    <row r="7" spans="1:5" x14ac:dyDescent="0.4">
      <c r="A7" s="6" t="s">
        <v>133</v>
      </c>
      <c r="B7" s="7">
        <v>45725</v>
      </c>
      <c r="C7" s="6" t="s">
        <v>134</v>
      </c>
      <c r="D7" s="6">
        <v>320</v>
      </c>
      <c r="E7" s="8">
        <f t="shared" si="0"/>
        <v>11200000</v>
      </c>
    </row>
    <row r="8" spans="1:5" x14ac:dyDescent="0.4">
      <c r="A8" s="6" t="s">
        <v>129</v>
      </c>
      <c r="B8" s="7">
        <v>45748</v>
      </c>
      <c r="C8" s="6" t="s">
        <v>135</v>
      </c>
      <c r="D8" s="6">
        <v>160</v>
      </c>
      <c r="E8" s="8">
        <f t="shared" si="0"/>
        <v>5600000</v>
      </c>
    </row>
    <row r="9" spans="1:5" x14ac:dyDescent="0.4">
      <c r="A9" s="6" t="s">
        <v>127</v>
      </c>
      <c r="B9" s="7">
        <v>45750</v>
      </c>
      <c r="C9" s="6" t="s">
        <v>136</v>
      </c>
      <c r="D9" s="6">
        <v>290</v>
      </c>
      <c r="E9" s="8">
        <f t="shared" si="0"/>
        <v>10150000</v>
      </c>
    </row>
    <row r="10" spans="1:5" x14ac:dyDescent="0.4">
      <c r="A10" s="6" t="s">
        <v>131</v>
      </c>
      <c r="B10" s="7">
        <v>45752</v>
      </c>
      <c r="C10" s="6" t="s">
        <v>137</v>
      </c>
      <c r="D10" s="6">
        <v>270</v>
      </c>
      <c r="E10" s="8">
        <f t="shared" si="0"/>
        <v>9450000</v>
      </c>
    </row>
    <row r="11" spans="1:5" x14ac:dyDescent="0.4">
      <c r="A11" s="6" t="s">
        <v>133</v>
      </c>
      <c r="B11" s="7">
        <v>45754</v>
      </c>
      <c r="C11" s="6" t="s">
        <v>138</v>
      </c>
      <c r="D11" s="6">
        <v>260</v>
      </c>
      <c r="E11" s="8">
        <f t="shared" si="0"/>
        <v>9100000</v>
      </c>
    </row>
    <row r="12" spans="1:5" x14ac:dyDescent="0.4">
      <c r="A12" s="6" t="s">
        <v>129</v>
      </c>
      <c r="B12" s="7">
        <v>45780</v>
      </c>
      <c r="C12" s="6" t="s">
        <v>139</v>
      </c>
      <c r="D12" s="6">
        <v>190</v>
      </c>
      <c r="E12" s="8">
        <f t="shared" si="0"/>
        <v>6650000</v>
      </c>
    </row>
    <row r="13" spans="1:5" x14ac:dyDescent="0.4">
      <c r="A13" s="6" t="s">
        <v>133</v>
      </c>
      <c r="B13" s="7">
        <v>45783</v>
      </c>
      <c r="C13" s="6" t="s">
        <v>140</v>
      </c>
      <c r="D13" s="6">
        <v>250</v>
      </c>
      <c r="E13" s="8">
        <f t="shared" si="0"/>
        <v>8750000</v>
      </c>
    </row>
    <row r="14" spans="1:5" x14ac:dyDescent="0.4">
      <c r="A14" s="6" t="s">
        <v>127</v>
      </c>
      <c r="B14" s="7">
        <v>45784</v>
      </c>
      <c r="C14" s="6" t="s">
        <v>141</v>
      </c>
      <c r="D14" s="6">
        <v>120</v>
      </c>
      <c r="E14" s="8">
        <f t="shared" si="0"/>
        <v>4200000</v>
      </c>
    </row>
    <row r="15" spans="1:5" x14ac:dyDescent="0.4">
      <c r="A15" s="6" t="s">
        <v>131</v>
      </c>
      <c r="B15" s="7">
        <v>45787</v>
      </c>
      <c r="C15" s="6" t="s">
        <v>142</v>
      </c>
      <c r="D15" s="6">
        <v>280</v>
      </c>
      <c r="E15" s="8">
        <f t="shared" si="0"/>
        <v>9800000</v>
      </c>
    </row>
    <row r="20" spans="1:4" x14ac:dyDescent="0.4">
      <c r="A20" s="20"/>
      <c r="B20" s="21" t="s">
        <v>232</v>
      </c>
      <c r="C20" s="20"/>
      <c r="D20" s="20"/>
    </row>
    <row r="21" spans="1:4" x14ac:dyDescent="0.4">
      <c r="A21" s="21" t="s">
        <v>230</v>
      </c>
      <c r="B21" s="20" t="s">
        <v>127</v>
      </c>
      <c r="C21" s="20" t="s">
        <v>129</v>
      </c>
      <c r="D21" s="20" t="s">
        <v>231</v>
      </c>
    </row>
    <row r="22" spans="1:4" x14ac:dyDescent="0.4">
      <c r="A22" s="22" t="s">
        <v>160</v>
      </c>
      <c r="B22" s="20"/>
      <c r="C22" s="20"/>
      <c r="D22" s="20"/>
    </row>
    <row r="23" spans="1:4" x14ac:dyDescent="0.4">
      <c r="A23" s="23" t="s">
        <v>233</v>
      </c>
      <c r="B23" s="20">
        <v>250</v>
      </c>
      <c r="C23" s="20">
        <v>230</v>
      </c>
      <c r="D23" s="20">
        <v>480</v>
      </c>
    </row>
    <row r="24" spans="1:4" x14ac:dyDescent="0.4">
      <c r="A24" s="23" t="s">
        <v>236</v>
      </c>
      <c r="B24" s="20">
        <v>8750000</v>
      </c>
      <c r="C24" s="20">
        <v>8050000</v>
      </c>
      <c r="D24" s="20">
        <v>16800000</v>
      </c>
    </row>
    <row r="25" spans="1:4" x14ac:dyDescent="0.4">
      <c r="A25" s="22" t="s">
        <v>161</v>
      </c>
      <c r="B25" s="20"/>
      <c r="C25" s="20"/>
      <c r="D25" s="20"/>
    </row>
    <row r="26" spans="1:4" x14ac:dyDescent="0.4">
      <c r="A26" s="23" t="s">
        <v>233</v>
      </c>
      <c r="B26" s="20">
        <v>290</v>
      </c>
      <c r="C26" s="20">
        <v>160</v>
      </c>
      <c r="D26" s="20">
        <v>450</v>
      </c>
    </row>
    <row r="27" spans="1:4" x14ac:dyDescent="0.4">
      <c r="A27" s="23" t="s">
        <v>236</v>
      </c>
      <c r="B27" s="20">
        <v>10150000</v>
      </c>
      <c r="C27" s="20">
        <v>5600000</v>
      </c>
      <c r="D27" s="20">
        <v>15750000</v>
      </c>
    </row>
    <row r="28" spans="1:4" x14ac:dyDescent="0.4">
      <c r="A28" s="22" t="s">
        <v>162</v>
      </c>
      <c r="B28" s="20"/>
      <c r="C28" s="20"/>
      <c r="D28" s="20"/>
    </row>
    <row r="29" spans="1:4" x14ac:dyDescent="0.4">
      <c r="A29" s="23" t="s">
        <v>233</v>
      </c>
      <c r="B29" s="20">
        <v>120</v>
      </c>
      <c r="C29" s="20">
        <v>190</v>
      </c>
      <c r="D29" s="20">
        <v>310</v>
      </c>
    </row>
    <row r="30" spans="1:4" x14ac:dyDescent="0.4">
      <c r="A30" s="23" t="s">
        <v>236</v>
      </c>
      <c r="B30" s="20">
        <v>4200000</v>
      </c>
      <c r="C30" s="20">
        <v>6650000</v>
      </c>
      <c r="D30" s="20">
        <v>10850000</v>
      </c>
    </row>
    <row r="31" spans="1:4" x14ac:dyDescent="0.4">
      <c r="A31" s="22" t="s">
        <v>234</v>
      </c>
      <c r="B31" s="20">
        <v>660</v>
      </c>
      <c r="C31" s="20">
        <v>580</v>
      </c>
      <c r="D31" s="20">
        <v>1240</v>
      </c>
    </row>
    <row r="32" spans="1:4" x14ac:dyDescent="0.4">
      <c r="A32" s="22" t="s">
        <v>235</v>
      </c>
      <c r="B32" s="20">
        <v>23100000</v>
      </c>
      <c r="C32" s="20">
        <v>20300000</v>
      </c>
      <c r="D32" s="20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>
      <selection activeCell="F11" sqref="F11:I13"/>
    </sheetView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9" x14ac:dyDescent="0.4">
      <c r="A1" s="3" t="s">
        <v>6</v>
      </c>
      <c r="B1" s="5" t="s">
        <v>143</v>
      </c>
      <c r="D1" s="9" t="s">
        <v>144</v>
      </c>
      <c r="F1" s="4" t="s">
        <v>7</v>
      </c>
      <c r="G1" s="5" t="s">
        <v>145</v>
      </c>
      <c r="I1" s="9" t="s">
        <v>144</v>
      </c>
    </row>
    <row r="2" spans="1:9" x14ac:dyDescent="0.4">
      <c r="A2" s="6" t="s">
        <v>9</v>
      </c>
      <c r="B2" s="6" t="s">
        <v>146</v>
      </c>
      <c r="C2" s="6" t="s">
        <v>147</v>
      </c>
      <c r="D2" s="6" t="s">
        <v>148</v>
      </c>
      <c r="F2" s="6" t="s">
        <v>9</v>
      </c>
      <c r="G2" s="6" t="s">
        <v>146</v>
      </c>
      <c r="H2" s="6" t="s">
        <v>147</v>
      </c>
      <c r="I2" s="6" t="s">
        <v>148</v>
      </c>
    </row>
    <row r="3" spans="1:9" x14ac:dyDescent="0.4">
      <c r="A3" s="6" t="s">
        <v>149</v>
      </c>
      <c r="B3" s="8">
        <v>110523</v>
      </c>
      <c r="C3" s="8">
        <v>61579</v>
      </c>
      <c r="D3" s="8">
        <v>140849</v>
      </c>
      <c r="F3" s="6" t="s">
        <v>149</v>
      </c>
      <c r="G3" s="8">
        <v>122803</v>
      </c>
      <c r="H3" s="8">
        <v>66214</v>
      </c>
      <c r="I3" s="8">
        <v>142272</v>
      </c>
    </row>
    <row r="4" spans="1:9" x14ac:dyDescent="0.4">
      <c r="A4" s="6" t="s">
        <v>150</v>
      </c>
      <c r="B4" s="8">
        <v>91232</v>
      </c>
      <c r="C4" s="8">
        <v>116204</v>
      </c>
      <c r="D4" s="8">
        <v>128325</v>
      </c>
      <c r="F4" s="6" t="s">
        <v>150</v>
      </c>
      <c r="G4" s="8">
        <v>90329</v>
      </c>
      <c r="H4" s="8">
        <v>123621</v>
      </c>
      <c r="I4" s="8">
        <v>141016</v>
      </c>
    </row>
    <row r="5" spans="1:9" x14ac:dyDescent="0.4">
      <c r="A5" s="6" t="s">
        <v>151</v>
      </c>
      <c r="B5" s="8">
        <v>146620</v>
      </c>
      <c r="C5" s="8">
        <v>106968</v>
      </c>
      <c r="D5" s="8">
        <v>93171</v>
      </c>
      <c r="F5" s="6" t="s">
        <v>151</v>
      </c>
      <c r="G5" s="8">
        <v>137028</v>
      </c>
      <c r="H5" s="8">
        <v>111425</v>
      </c>
      <c r="I5" s="8">
        <v>96053</v>
      </c>
    </row>
    <row r="6" spans="1:9" x14ac:dyDescent="0.4">
      <c r="A6" s="6" t="s">
        <v>152</v>
      </c>
      <c r="B6" s="8">
        <v>109703</v>
      </c>
      <c r="C6" s="8">
        <v>132462</v>
      </c>
      <c r="D6" s="8">
        <v>106147</v>
      </c>
      <c r="F6" s="6" t="s">
        <v>152</v>
      </c>
      <c r="G6" s="8">
        <v>113096</v>
      </c>
      <c r="H6" s="8">
        <v>128604</v>
      </c>
      <c r="I6" s="8">
        <v>115377</v>
      </c>
    </row>
    <row r="7" spans="1:9" x14ac:dyDescent="0.4">
      <c r="A7" s="6" t="s">
        <v>153</v>
      </c>
      <c r="B7" s="8">
        <v>51997</v>
      </c>
      <c r="C7" s="8">
        <v>73957</v>
      </c>
      <c r="D7" s="8">
        <v>130856</v>
      </c>
      <c r="F7" s="6" t="s">
        <v>153</v>
      </c>
      <c r="G7" s="8">
        <v>49521</v>
      </c>
      <c r="H7" s="8">
        <v>76244</v>
      </c>
      <c r="I7" s="8">
        <v>137743</v>
      </c>
    </row>
    <row r="8" spans="1:9" x14ac:dyDescent="0.4">
      <c r="A8" s="6" t="s">
        <v>154</v>
      </c>
      <c r="B8" s="8">
        <v>79689</v>
      </c>
      <c r="C8" s="8">
        <v>124114</v>
      </c>
      <c r="D8" s="8">
        <v>128929</v>
      </c>
      <c r="F8" s="6" t="s">
        <v>154</v>
      </c>
      <c r="G8" s="8">
        <v>73109</v>
      </c>
      <c r="H8" s="8">
        <v>113866</v>
      </c>
      <c r="I8" s="8">
        <v>120494</v>
      </c>
    </row>
    <row r="10" spans="1:9" x14ac:dyDescent="0.4">
      <c r="A10" s="4" t="s">
        <v>24</v>
      </c>
      <c r="B10" s="5" t="s">
        <v>155</v>
      </c>
      <c r="D10" s="9" t="s">
        <v>144</v>
      </c>
      <c r="F10" s="4" t="s">
        <v>26</v>
      </c>
      <c r="G10" s="5" t="s">
        <v>156</v>
      </c>
      <c r="I10" s="9" t="s">
        <v>144</v>
      </c>
    </row>
    <row r="11" spans="1:9" x14ac:dyDescent="0.4">
      <c r="A11" s="6" t="s">
        <v>9</v>
      </c>
      <c r="B11" s="6" t="s">
        <v>146</v>
      </c>
      <c r="C11" s="6" t="s">
        <v>147</v>
      </c>
      <c r="D11" s="6" t="s">
        <v>148</v>
      </c>
      <c r="F11" s="6" t="s">
        <v>9</v>
      </c>
      <c r="G11" s="6" t="s">
        <v>146</v>
      </c>
      <c r="H11" s="6" t="s">
        <v>147</v>
      </c>
      <c r="I11" s="6" t="s">
        <v>148</v>
      </c>
    </row>
    <row r="12" spans="1:9" x14ac:dyDescent="0.4">
      <c r="A12" s="6" t="s">
        <v>149</v>
      </c>
      <c r="B12" s="8">
        <v>123151</v>
      </c>
      <c r="C12" s="8">
        <v>60969</v>
      </c>
      <c r="D12" s="8">
        <v>153097</v>
      </c>
      <c r="F12" s="6" t="s">
        <v>237</v>
      </c>
      <c r="G12" s="8">
        <v>114829.83333333333</v>
      </c>
      <c r="H12" s="8">
        <v>95413</v>
      </c>
      <c r="I12" s="8">
        <v>128444</v>
      </c>
    </row>
    <row r="13" spans="1:9" x14ac:dyDescent="0.4">
      <c r="A13" s="6" t="s">
        <v>150</v>
      </c>
      <c r="B13" s="8">
        <v>82938</v>
      </c>
      <c r="C13" s="8">
        <v>113925</v>
      </c>
      <c r="D13" s="8">
        <v>135079</v>
      </c>
      <c r="F13" s="6" t="s">
        <v>238</v>
      </c>
      <c r="G13" s="8">
        <v>109519.33333333333</v>
      </c>
      <c r="H13" s="8">
        <v>112194.5</v>
      </c>
      <c r="I13" s="8">
        <v>108929.83333333333</v>
      </c>
    </row>
    <row r="14" spans="1:9" x14ac:dyDescent="0.4">
      <c r="A14" s="6" t="s">
        <v>151</v>
      </c>
      <c r="B14" s="8">
        <v>140981</v>
      </c>
      <c r="C14" s="8">
        <v>101874</v>
      </c>
      <c r="D14" s="8">
        <v>84701</v>
      </c>
    </row>
    <row r="15" spans="1:9" x14ac:dyDescent="0.4">
      <c r="A15" s="6" t="s">
        <v>152</v>
      </c>
      <c r="B15" s="8">
        <v>109703</v>
      </c>
      <c r="C15" s="8">
        <v>122650</v>
      </c>
      <c r="D15" s="8">
        <v>112922</v>
      </c>
    </row>
    <row r="16" spans="1:9" x14ac:dyDescent="0.4">
      <c r="A16" s="6" t="s">
        <v>153</v>
      </c>
      <c r="B16" s="8">
        <v>47704</v>
      </c>
      <c r="C16" s="8">
        <v>73957</v>
      </c>
      <c r="D16" s="8">
        <v>124625</v>
      </c>
    </row>
    <row r="17" spans="1:4" x14ac:dyDescent="0.4">
      <c r="A17" s="6" t="s">
        <v>154</v>
      </c>
      <c r="B17" s="8">
        <v>79689</v>
      </c>
      <c r="C17" s="8">
        <v>114920</v>
      </c>
      <c r="D17" s="8">
        <v>130231</v>
      </c>
    </row>
  </sheetData>
  <dataConsolidate function="average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L16" sqref="L16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24" t="s">
        <v>157</v>
      </c>
      <c r="B1" s="24"/>
      <c r="C1" s="24"/>
      <c r="D1" s="24"/>
      <c r="E1" s="24"/>
      <c r="F1" s="24"/>
      <c r="G1" s="24"/>
      <c r="H1" s="24"/>
    </row>
    <row r="2" spans="1:8" x14ac:dyDescent="0.4">
      <c r="H2" s="9" t="s">
        <v>172</v>
      </c>
    </row>
    <row r="3" spans="1:8" x14ac:dyDescent="0.4">
      <c r="A3" s="6" t="s">
        <v>62</v>
      </c>
      <c r="B3" s="6" t="s">
        <v>158</v>
      </c>
      <c r="C3" s="6" t="s">
        <v>159</v>
      </c>
      <c r="D3" s="6" t="s">
        <v>160</v>
      </c>
      <c r="E3" s="6" t="s">
        <v>161</v>
      </c>
      <c r="F3" s="6" t="s">
        <v>162</v>
      </c>
      <c r="G3" s="6" t="s">
        <v>163</v>
      </c>
      <c r="H3" s="6" t="s">
        <v>164</v>
      </c>
    </row>
    <row r="4" spans="1:8" x14ac:dyDescent="0.4">
      <c r="A4" s="6" t="s">
        <v>165</v>
      </c>
      <c r="B4" s="15">
        <v>1826</v>
      </c>
      <c r="C4" s="15">
        <v>1619</v>
      </c>
      <c r="D4" s="15">
        <v>1765</v>
      </c>
      <c r="E4" s="15">
        <v>1585</v>
      </c>
      <c r="F4" s="15">
        <v>1678</v>
      </c>
      <c r="G4" s="15">
        <v>1509</v>
      </c>
      <c r="H4" s="15">
        <f>SUM(B4:G4)</f>
        <v>9982</v>
      </c>
    </row>
    <row r="5" spans="1:8" x14ac:dyDescent="0.4">
      <c r="A5" s="6" t="s">
        <v>166</v>
      </c>
      <c r="B5" s="15">
        <v>1126</v>
      </c>
      <c r="C5" s="15">
        <v>1325</v>
      </c>
      <c r="D5" s="15">
        <v>1545</v>
      </c>
      <c r="E5" s="15">
        <v>1599</v>
      </c>
      <c r="F5" s="15">
        <v>1620</v>
      </c>
      <c r="G5" s="15">
        <v>1572</v>
      </c>
      <c r="H5" s="15">
        <f t="shared" ref="H5:H10" si="0">SUM(B5:G5)</f>
        <v>8787</v>
      </c>
    </row>
    <row r="6" spans="1:8" x14ac:dyDescent="0.4">
      <c r="A6" s="6" t="s">
        <v>167</v>
      </c>
      <c r="B6" s="15">
        <v>674</v>
      </c>
      <c r="C6" s="15">
        <v>694</v>
      </c>
      <c r="D6" s="15">
        <v>706</v>
      </c>
      <c r="E6" s="15">
        <v>627</v>
      </c>
      <c r="F6" s="15">
        <v>762</v>
      </c>
      <c r="G6" s="15">
        <v>834</v>
      </c>
      <c r="H6" s="15">
        <f t="shared" si="0"/>
        <v>4297</v>
      </c>
    </row>
    <row r="7" spans="1:8" x14ac:dyDescent="0.4">
      <c r="A7" s="6" t="s">
        <v>168</v>
      </c>
      <c r="B7" s="15">
        <v>972</v>
      </c>
      <c r="C7" s="15">
        <v>1067</v>
      </c>
      <c r="D7" s="15">
        <v>904</v>
      </c>
      <c r="E7" s="15">
        <v>867</v>
      </c>
      <c r="F7" s="15">
        <v>1068</v>
      </c>
      <c r="G7" s="15">
        <v>975</v>
      </c>
      <c r="H7" s="15">
        <f t="shared" si="0"/>
        <v>5853</v>
      </c>
    </row>
    <row r="8" spans="1:8" x14ac:dyDescent="0.4">
      <c r="A8" s="6" t="s">
        <v>169</v>
      </c>
      <c r="B8" s="15">
        <v>1067</v>
      </c>
      <c r="C8" s="15">
        <v>957</v>
      </c>
      <c r="D8" s="15">
        <v>1055</v>
      </c>
      <c r="E8" s="15">
        <v>1136</v>
      </c>
      <c r="F8" s="15">
        <v>1132</v>
      </c>
      <c r="G8" s="15">
        <v>1085</v>
      </c>
      <c r="H8" s="15">
        <f t="shared" si="0"/>
        <v>6432</v>
      </c>
    </row>
    <row r="9" spans="1:8" x14ac:dyDescent="0.4">
      <c r="A9" s="6" t="s">
        <v>170</v>
      </c>
      <c r="B9" s="15">
        <v>864</v>
      </c>
      <c r="C9" s="15">
        <v>768</v>
      </c>
      <c r="D9" s="15">
        <v>697</v>
      </c>
      <c r="E9" s="15">
        <v>770</v>
      </c>
      <c r="F9" s="15">
        <v>768</v>
      </c>
      <c r="G9" s="15">
        <v>862</v>
      </c>
      <c r="H9" s="15">
        <f t="shared" si="0"/>
        <v>4729</v>
      </c>
    </row>
    <row r="10" spans="1:8" x14ac:dyDescent="0.4">
      <c r="A10" s="6" t="s">
        <v>171</v>
      </c>
      <c r="B10" s="15">
        <v>1358</v>
      </c>
      <c r="C10" s="15">
        <v>1209</v>
      </c>
      <c r="D10" s="15">
        <v>1167</v>
      </c>
      <c r="E10" s="15">
        <v>1215</v>
      </c>
      <c r="F10" s="15">
        <v>1267</v>
      </c>
      <c r="G10" s="15">
        <v>1187</v>
      </c>
      <c r="H10" s="15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7620</xdr:colOff>
                    <xdr:row>11</xdr:row>
                    <xdr:rowOff>22860</xdr:rowOff>
                  </from>
                  <to>
                    <xdr:col>3</xdr:col>
                    <xdr:colOff>601980</xdr:colOff>
                    <xdr:row>12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topLeftCell="A10" workbookViewId="0">
      <selection activeCell="Q16" sqref="Q16"/>
    </sheetView>
  </sheetViews>
  <sheetFormatPr defaultRowHeight="17.399999999999999" x14ac:dyDescent="0.4"/>
  <sheetData>
    <row r="1" spans="1:6" ht="21" x14ac:dyDescent="0.4">
      <c r="A1" s="24" t="s">
        <v>173</v>
      </c>
      <c r="B1" s="24"/>
      <c r="C1" s="24"/>
      <c r="D1" s="24"/>
      <c r="E1" s="24"/>
      <c r="F1" s="24"/>
    </row>
    <row r="3" spans="1:6" x14ac:dyDescent="0.4">
      <c r="A3" s="6" t="s">
        <v>1</v>
      </c>
      <c r="B3" s="6" t="s">
        <v>2</v>
      </c>
      <c r="C3" s="6" t="s">
        <v>3</v>
      </c>
      <c r="D3" s="6" t="s">
        <v>174</v>
      </c>
      <c r="E3" s="6" t="s">
        <v>175</v>
      </c>
      <c r="F3" s="6" t="s">
        <v>96</v>
      </c>
    </row>
    <row r="4" spans="1:6" x14ac:dyDescent="0.4">
      <c r="A4" s="6" t="s">
        <v>176</v>
      </c>
      <c r="B4" s="6" t="s">
        <v>4</v>
      </c>
      <c r="C4" s="6">
        <v>69</v>
      </c>
      <c r="D4" s="6">
        <v>77</v>
      </c>
      <c r="E4" s="6">
        <v>86</v>
      </c>
      <c r="F4" s="10">
        <f t="shared" ref="F4:F10" si="0">AVERAGE(C4:E4)</f>
        <v>77.333333333333329</v>
      </c>
    </row>
    <row r="5" spans="1:6" x14ac:dyDescent="0.4">
      <c r="A5" s="6" t="s">
        <v>177</v>
      </c>
      <c r="B5" s="6" t="s">
        <v>5</v>
      </c>
      <c r="C5" s="6">
        <v>78</v>
      </c>
      <c r="D5" s="6">
        <v>95</v>
      </c>
      <c r="E5" s="6">
        <v>78</v>
      </c>
      <c r="F5" s="10">
        <f t="shared" si="0"/>
        <v>83.666666666666671</v>
      </c>
    </row>
    <row r="6" spans="1:6" x14ac:dyDescent="0.4">
      <c r="A6" s="6" t="s">
        <v>178</v>
      </c>
      <c r="B6" s="6" t="s">
        <v>4</v>
      </c>
      <c r="C6" s="6">
        <v>99</v>
      </c>
      <c r="D6" s="6">
        <v>98</v>
      </c>
      <c r="E6" s="6">
        <v>83</v>
      </c>
      <c r="F6" s="10">
        <f t="shared" si="0"/>
        <v>93.333333333333329</v>
      </c>
    </row>
    <row r="7" spans="1:6" x14ac:dyDescent="0.4">
      <c r="A7" s="6" t="s">
        <v>179</v>
      </c>
      <c r="B7" s="6" t="s">
        <v>4</v>
      </c>
      <c r="C7" s="6">
        <v>67</v>
      </c>
      <c r="D7" s="6">
        <v>81</v>
      </c>
      <c r="E7" s="6">
        <v>67</v>
      </c>
      <c r="F7" s="10">
        <f t="shared" si="0"/>
        <v>71.666666666666671</v>
      </c>
    </row>
    <row r="8" spans="1:6" x14ac:dyDescent="0.4">
      <c r="A8" s="6" t="s">
        <v>180</v>
      </c>
      <c r="B8" s="6" t="s">
        <v>5</v>
      </c>
      <c r="C8" s="6">
        <v>86</v>
      </c>
      <c r="D8" s="6">
        <v>86</v>
      </c>
      <c r="E8" s="6">
        <v>74</v>
      </c>
      <c r="F8" s="10">
        <f t="shared" si="0"/>
        <v>82</v>
      </c>
    </row>
    <row r="9" spans="1:6" x14ac:dyDescent="0.4">
      <c r="A9" s="6" t="s">
        <v>181</v>
      </c>
      <c r="B9" s="6" t="s">
        <v>5</v>
      </c>
      <c r="C9" s="6">
        <v>81</v>
      </c>
      <c r="D9" s="6">
        <v>83</v>
      </c>
      <c r="E9" s="6">
        <v>98</v>
      </c>
      <c r="F9" s="10">
        <f t="shared" si="0"/>
        <v>87.333333333333329</v>
      </c>
    </row>
    <row r="10" spans="1:6" x14ac:dyDescent="0.4">
      <c r="A10" s="6" t="s">
        <v>182</v>
      </c>
      <c r="B10" s="6" t="s">
        <v>4</v>
      </c>
      <c r="C10" s="6">
        <v>95</v>
      </c>
      <c r="D10" s="6">
        <v>78</v>
      </c>
      <c r="E10" s="6">
        <v>89</v>
      </c>
      <c r="F10" s="10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성원 이</cp:lastModifiedBy>
  <dcterms:created xsi:type="dcterms:W3CDTF">2023-04-27T08:01:32Z</dcterms:created>
  <dcterms:modified xsi:type="dcterms:W3CDTF">2026-10-15T18:16:27Z</dcterms:modified>
</cp:coreProperties>
</file>