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3 기본모의고사\"/>
    </mc:Choice>
  </mc:AlternateContent>
  <xr:revisionPtr revIDLastSave="0" documentId="13_ncr:1_{22805943-81FF-4EBD-A3C4-1545A1A515CD}" xr6:coauthVersionLast="47" xr6:coauthVersionMax="47" xr10:uidLastSave="{00000000-0000-0000-0000-000000000000}"/>
  <bookViews>
    <workbookView xWindow="-108" yWindow="-108" windowWidth="23256" windowHeight="12456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2" hidden="1">'기본작업-3'!$A$4:$F$12</definedName>
    <definedName name="_xlnm._FilterDatabase" localSheetId="3" hidden="1">'기본작업-4'!$A$3:$F$12</definedName>
    <definedName name="_xlnm.Criteria" localSheetId="2">'기본작업-3'!$A$15:$B$16</definedName>
    <definedName name="_xlnm.Criteria" localSheetId="3">'기본작업-4'!$A$15:$B$17</definedName>
    <definedName name="_xlnm.Extract" localSheetId="2">'기본작업-3'!#REF!</definedName>
    <definedName name="_xlnm.Extract" localSheetId="3">'기본작업-4'!$A$20:$F$20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I16" i="4"/>
  <c r="I17" i="4"/>
  <c r="I18" i="4"/>
  <c r="I19" i="4"/>
  <c r="I20" i="4"/>
  <c r="I21" i="4"/>
  <c r="I22" i="4"/>
  <c r="I23" i="4"/>
  <c r="I15" i="4"/>
  <c r="K3" i="4"/>
  <c r="H16" i="4"/>
  <c r="H17" i="4"/>
  <c r="H18" i="4"/>
  <c r="H19" i="4"/>
  <c r="H20" i="4"/>
  <c r="H21" i="4"/>
  <c r="H22" i="4"/>
  <c r="H23" i="4"/>
  <c r="H15" i="4"/>
  <c r="G31" i="4"/>
  <c r="C22" i="4"/>
  <c r="E4" i="4"/>
  <c r="E5" i="4"/>
  <c r="E6" i="4"/>
  <c r="E7" i="4"/>
  <c r="E8" i="4"/>
  <c r="E9" i="4"/>
  <c r="E3" i="4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900AFE1D-DF4E-45DF-9944-EB390DC3A58A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<sst xmlns="http://schemas.openxmlformats.org/spreadsheetml/2006/main" count="504" uniqueCount="304">
  <si>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</si>
  <si>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</si>
  <si>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</si>
  <si>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</si>
  <si>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</si>
  <si>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</si>
  <si>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</si>
  <si>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</si>
  <si>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</si>
  <si>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</si>
  <si>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</si>
  <si>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</si>
  <si>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</si>
  <si>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</si>
  <si>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</si>
  <si>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</si>
  <si>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</si>
  <si>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</si>
  <si>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</si>
  <si>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</si>
  <si>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</si>
  <si>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</si>
  <si>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</si>
  <si>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</si>
  <si>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</si>
  <si>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</si>
  <si>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</si>
  <si>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</si>
  <si>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</si>
  <si>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</si>
  <si>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</si>
  <si>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</si>
  <si>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</si>
  <si>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</si>
  <si>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</si>
  <si>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</si>
  <si>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</si>
  <si>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</si>
  <si>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</si>
  <si>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</si>
  <si>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</si>
  <si>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</si>
  <si>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</si>
  <si>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</si>
  <si>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</si>
  <si>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</si>
  <si>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</si>
  <si>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</si>
  <si>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</si>
  <si>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</si>
  <si>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</si>
  <si>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</si>
  <si>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</si>
  <si>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</si>
  <si>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</si>
  <si>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</si>
  <si>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</si>
  <si>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</si>
  <si>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</si>
  <si>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</si>
  <si>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</si>
  <si>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</si>
  <si>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</si>
  <si>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</si>
  <si>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</si>
  <si>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</si>
  <si>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</si>
  <si>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</si>
  <si>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</si>
  <si>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</si>
  <si>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</si>
  <si>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</si>
  <si>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</si>
  <si>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</si>
  <si>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</si>
  <si>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</si>
  <si>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</si>
  <si>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</si>
  <si>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</si>
  <si>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</si>
  <si>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</si>
  <si>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</si>
  <si>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</si>
  <si>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</si>
  <si>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</si>
  <si>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</si>
  <si>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</si>
  <si>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</si>
  <si>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</si>
  <si>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</si>
  <si>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</si>
  <si>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</si>
  <si>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</si>
  <si>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</si>
  <si>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</si>
  <si>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</si>
  <si>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</si>
  <si>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</si>
  <si>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</si>
  <si>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</si>
  <si>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</si>
  <si>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</si>
  <si>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</si>
  <si>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</si>
  <si>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</si>
  <si>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</si>
  <si>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</si>
  <si>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</si>
  <si>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</si>
  <si>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</si>
  <si>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</si>
  <si>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</si>
  <si>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</si>
  <si>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</si>
  <si>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</si>
  <si>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</si>
  <si>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</si>
  <si>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</si>
  <si>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</si>
  <si>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</si>
  <si>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</si>
  <si>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</si>
  <si>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</si>
  <si>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</si>
  <si>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</si>
  <si>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</si>
  <si>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</si>
  <si>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</si>
  <si>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</si>
  <si>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</si>
  <si>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</si>
  <si>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</si>
  <si>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</si>
  <si>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</si>
  <si>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</si>
  <si>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</si>
  <si>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</si>
  <si>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</si>
  <si>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</si>
  <si>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</si>
  <si>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</si>
  <si>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</si>
  <si>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</si>
  <si>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</si>
  <si>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</si>
  <si>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</si>
  <si>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</si>
  <si>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</si>
  <si>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</si>
  <si>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</si>
  <si>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</si>
  <si>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</si>
  <si>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</si>
  <si>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</si>
  <si>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</si>
  <si>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</si>
  <si>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</si>
  <si>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</si>
  <si>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</si>
  <si>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</si>
  <si>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</si>
  <si>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</si>
  <si>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</si>
  <si>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</si>
  <si>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</si>
  <si>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</si>
  <si>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</si>
  <si>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</si>
  <si>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</si>
  <si>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</si>
  <si>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</si>
  <si>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</si>
  <si>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</si>
  <si>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</si>
  <si>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</si>
  <si>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</si>
  <si>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</si>
  <si>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</si>
  <si>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</si>
  <si>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</si>
  <si>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</si>
  <si>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</si>
  <si>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</si>
  <si>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</si>
  <si>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</si>
  <si>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</si>
  <si>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</si>
  <si>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</si>
  <si>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</si>
  <si>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</si>
  <si>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</si>
  <si>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</si>
  <si>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</si>
  <si>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</si>
  <si>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</si>
  <si>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</si>
  <si>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</si>
  <si>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</si>
  <si>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</si>
  <si>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</si>
  <si>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</si>
  <si>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</si>
  <si>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</si>
  <si>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</si>
  <si>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</si>
  <si>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</si>
  <si>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</si>
  <si>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</si>
  <si>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</si>
  <si>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</si>
  <si>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</si>
  <si>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</si>
  <si>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</si>
  <si>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</si>
  <si>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</si>
  <si>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</si>
  <si>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</si>
  <si>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</si>
  <si>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</si>
  <si>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</si>
  <si>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</si>
  <si>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</si>
  <si>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</si>
  <si>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</si>
  <si>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</si>
  <si>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</si>
  <si>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</si>
  <si>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</si>
  <si>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</si>
  <si>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</si>
  <si>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</si>
  <si>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</si>
  <si>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</si>
  <si>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</si>
  <si>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</si>
  <si>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</si>
  <si>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</si>
  <si>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</si>
  <si>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</si>
  <si>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</si>
  <si>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</si>
  <si>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</si>
  <si>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</si>
  <si>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</si>
  <si>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</si>
  <si>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</si>
  <si>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</si>
  <si>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</si>
  <si>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</si>
  <si>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</si>
  <si>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</si>
  <si>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상표</t>
    <phoneticPr fontId="1" type="noConversion"/>
  </si>
  <si>
    <t>병충해</t>
    <phoneticPr fontId="1" type="noConversion"/>
  </si>
  <si>
    <t>종류</t>
    <phoneticPr fontId="1" type="noConversion"/>
  </si>
  <si>
    <t>독성</t>
    <phoneticPr fontId="1" type="noConversion"/>
  </si>
  <si>
    <t>보증기간(년)</t>
    <phoneticPr fontId="1" type="noConversion"/>
  </si>
  <si>
    <t>보통독성</t>
    <phoneticPr fontId="1" type="noConversion"/>
  </si>
  <si>
    <t>저독성</t>
    <phoneticPr fontId="1" type="noConversion"/>
  </si>
  <si>
    <t>살균제</t>
    <phoneticPr fontId="1" type="noConversion"/>
  </si>
  <si>
    <t>살충제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</si>
  <si>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</si>
  <si>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</si>
  <si>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</si>
  <si>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</si>
  <si>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</si>
  <si>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</si>
  <si>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</si>
  <si>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</si>
  <si>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</si>
  <si>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</si>
  <si>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</si>
  <si>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</si>
  <si>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가드 수화제</t>
    <phoneticPr fontId="1" type="noConversion"/>
  </si>
  <si>
    <t>triflumizle</t>
    <phoneticPr fontId="1" type="noConversion"/>
  </si>
  <si>
    <t>manocozeb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</si>
  <si>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</si>
  <si>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</si>
  <si>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</si>
  <si>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</si>
  <si>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</si>
  <si>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</si>
  <si>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</si>
  <si>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</si>
  <si>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</si>
  <si>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</si>
  <si>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</si>
  <si>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</si>
  <si>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</si>
  <si>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</si>
  <si>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</si>
  <si>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</si>
  <si>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</si>
  <si>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</si>
  <si>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</si>
  <si>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</si>
  <si>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USER 날짜 2026-07-19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</si>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</sst>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8" formatCode="0.0_ "/>
    <numFmt numFmtId="179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8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8" fontId="0" fillId="0" borderId="13" xfId="0" applyNumberFormat="1" applyBorder="1">
      <alignment vertical="center"/>
    </xf>
    <xf numFmtId="178" fontId="0" fillId="0" borderId="14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861263"/>
        <c:axId val="172855503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7285550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2861263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728612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2855503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0243" name="Butto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9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796379A0-3498-28F9-67A3-1CDCCAA2AE77}"/>
            </a:ext>
          </a:extLst>
        </xdr:cNvPr>
        <xdr:cNvSpPr/>
      </xdr:nvSpPr>
      <xdr:spPr>
        <a:xfrm>
          <a:off x="4030980" y="424434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22.773280092595" createdVersion="8" refreshedVersion="8" minRefreshableVersion="3" recordCount="8" xr:uid="{6CDEF767-6203-4A5C-9568-06B71403DDD1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26B521-E0C7-485E-9462-CE33A4B9D5A2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9"/>
    <dataField name="최대 : 매출액" fld="6" subtotal="max" baseField="2" baseItem="0" numFmtId="179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B9" sqref="B9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243</v>
      </c>
      <c r="B3" s="1" t="s">
        <v>250</v>
      </c>
      <c r="C3" s="1" t="s">
        <v>251</v>
      </c>
      <c r="D3" s="1" t="s">
        <v>252</v>
      </c>
      <c r="E3" s="1" t="s">
        <v>253</v>
      </c>
      <c r="F3" s="1" t="s">
        <v>254</v>
      </c>
      <c r="G3" s="1" t="s">
        <v>255</v>
      </c>
    </row>
    <row r="4" spans="1:7" x14ac:dyDescent="0.4">
      <c r="A4" s="1" t="s">
        <v>244</v>
      </c>
      <c r="B4" s="1" t="s">
        <v>272</v>
      </c>
      <c r="C4" s="1" t="s">
        <v>266</v>
      </c>
      <c r="D4" s="1" t="s">
        <v>260</v>
      </c>
      <c r="E4" s="1" t="s">
        <v>258</v>
      </c>
      <c r="F4" s="1" t="s">
        <v>256</v>
      </c>
      <c r="G4" s="1">
        <v>3</v>
      </c>
    </row>
    <row r="5" spans="1:7" x14ac:dyDescent="0.4">
      <c r="A5" s="1" t="s">
        <v>245</v>
      </c>
      <c r="B5" s="1" t="s">
        <v>273</v>
      </c>
      <c r="C5" s="1" t="s">
        <v>267</v>
      </c>
      <c r="D5" s="1" t="s">
        <v>261</v>
      </c>
      <c r="E5" s="1" t="s">
        <v>258</v>
      </c>
      <c r="F5" s="1" t="s">
        <v>256</v>
      </c>
      <c r="G5" s="1">
        <v>3</v>
      </c>
    </row>
    <row r="6" spans="1:7" x14ac:dyDescent="0.4">
      <c r="A6" s="1" t="s">
        <v>246</v>
      </c>
      <c r="B6" s="1" t="s">
        <v>274</v>
      </c>
      <c r="C6" s="1" t="s">
        <v>268</v>
      </c>
      <c r="D6" s="1" t="s">
        <v>262</v>
      </c>
      <c r="E6" s="1" t="s">
        <v>258</v>
      </c>
      <c r="F6" s="1" t="s">
        <v>257</v>
      </c>
      <c r="G6" s="1">
        <v>3</v>
      </c>
    </row>
    <row r="7" spans="1:7" x14ac:dyDescent="0.4">
      <c r="A7" s="1" t="s">
        <v>247</v>
      </c>
      <c r="B7" s="1" t="s">
        <v>275</v>
      </c>
      <c r="C7" s="1" t="s">
        <v>269</v>
      </c>
      <c r="D7" s="1" t="s">
        <v>263</v>
      </c>
      <c r="E7" s="1" t="s">
        <v>258</v>
      </c>
      <c r="F7" s="1" t="s">
        <v>257</v>
      </c>
      <c r="G7" s="1">
        <v>3</v>
      </c>
    </row>
    <row r="8" spans="1:7" x14ac:dyDescent="0.4">
      <c r="A8" s="1" t="s">
        <v>248</v>
      </c>
      <c r="B8" s="1" t="s">
        <v>276</v>
      </c>
      <c r="C8" s="1" t="s">
        <v>270</v>
      </c>
      <c r="D8" s="1" t="s">
        <v>264</v>
      </c>
      <c r="E8" s="1" t="s">
        <v>259</v>
      </c>
      <c r="F8" s="1" t="s">
        <v>256</v>
      </c>
      <c r="G8" s="1">
        <v>3</v>
      </c>
    </row>
    <row r="9" spans="1:7" x14ac:dyDescent="0.4">
      <c r="A9" s="1" t="s">
        <v>249</v>
      </c>
      <c r="B9" s="1" t="s">
        <v>277</v>
      </c>
      <c r="C9" s="1" t="s">
        <v>271</v>
      </c>
      <c r="D9" s="1" t="s">
        <v>265</v>
      </c>
      <c r="E9" s="1" t="s">
        <v>258</v>
      </c>
      <c r="F9" s="1" t="s">
        <v>257</v>
      </c>
      <c r="G9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A4" sqref="A4:H9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20" t="s">
        <v>97</v>
      </c>
      <c r="B1" s="20"/>
      <c r="C1" s="20"/>
      <c r="D1" s="20"/>
      <c r="E1" s="20"/>
      <c r="F1" s="20"/>
      <c r="G1" s="20"/>
      <c r="H1" s="20"/>
    </row>
    <row r="3" spans="1:8" ht="18" thickBot="1" x14ac:dyDescent="0.45">
      <c r="F3" s="1" t="s">
        <v>78</v>
      </c>
      <c r="G3" s="21">
        <v>45829</v>
      </c>
      <c r="H3" s="21"/>
    </row>
    <row r="4" spans="1:8" x14ac:dyDescent="0.4">
      <c r="A4" s="23" t="s">
        <v>79</v>
      </c>
      <c r="B4" s="24" t="s">
        <v>80</v>
      </c>
      <c r="C4" s="24" t="s">
        <v>81</v>
      </c>
      <c r="D4" s="24" t="s">
        <v>82</v>
      </c>
      <c r="E4" s="24" t="s">
        <v>83</v>
      </c>
      <c r="F4" s="24" t="s">
        <v>84</v>
      </c>
      <c r="G4" s="24" t="s">
        <v>85</v>
      </c>
      <c r="H4" s="25" t="s">
        <v>86</v>
      </c>
    </row>
    <row r="5" spans="1:8" x14ac:dyDescent="0.4">
      <c r="A5" s="26" t="s">
        <v>87</v>
      </c>
      <c r="B5" s="4" t="s">
        <v>88</v>
      </c>
      <c r="C5" s="4" t="s">
        <v>89</v>
      </c>
      <c r="D5" s="4" t="s">
        <v>90</v>
      </c>
      <c r="E5" s="22">
        <v>7.96</v>
      </c>
      <c r="F5" s="22">
        <v>2.14</v>
      </c>
      <c r="G5" s="22">
        <v>3.25</v>
      </c>
      <c r="H5" s="27">
        <v>3.61</v>
      </c>
    </row>
    <row r="6" spans="1:8" x14ac:dyDescent="0.4">
      <c r="A6" s="26" t="s">
        <v>91</v>
      </c>
      <c r="B6" s="4" t="s">
        <v>88</v>
      </c>
      <c r="C6" s="4" t="s">
        <v>89</v>
      </c>
      <c r="D6" s="4" t="s">
        <v>90</v>
      </c>
      <c r="E6" s="22">
        <v>10.44</v>
      </c>
      <c r="F6" s="22">
        <v>1.82</v>
      </c>
      <c r="G6" s="22">
        <v>3.43</v>
      </c>
      <c r="H6" s="27">
        <v>0.57999999999999996</v>
      </c>
    </row>
    <row r="7" spans="1:8" x14ac:dyDescent="0.4">
      <c r="A7" s="26" t="s">
        <v>92</v>
      </c>
      <c r="B7" s="4">
        <v>2025</v>
      </c>
      <c r="C7" s="4" t="s">
        <v>93</v>
      </c>
      <c r="D7" s="4" t="s">
        <v>94</v>
      </c>
      <c r="E7" s="22">
        <v>3.63</v>
      </c>
      <c r="F7" s="22">
        <v>7.99</v>
      </c>
      <c r="G7" s="22">
        <v>3.99</v>
      </c>
      <c r="H7" s="27">
        <v>4.16</v>
      </c>
    </row>
    <row r="8" spans="1:8" x14ac:dyDescent="0.4">
      <c r="A8" s="26" t="s">
        <v>95</v>
      </c>
      <c r="B8" s="4">
        <v>2025</v>
      </c>
      <c r="C8" s="4" t="s">
        <v>93</v>
      </c>
      <c r="D8" s="4" t="s">
        <v>90</v>
      </c>
      <c r="E8" s="22">
        <v>60.59</v>
      </c>
      <c r="F8" s="22">
        <v>39.1</v>
      </c>
      <c r="G8" s="22">
        <v>53.82</v>
      </c>
      <c r="H8" s="27">
        <v>39.83</v>
      </c>
    </row>
    <row r="9" spans="1:8" ht="18" thickBot="1" x14ac:dyDescent="0.45">
      <c r="A9" s="28" t="s">
        <v>96</v>
      </c>
      <c r="B9" s="29">
        <v>2025</v>
      </c>
      <c r="C9" s="29" t="s">
        <v>93</v>
      </c>
      <c r="D9" s="29" t="s">
        <v>90</v>
      </c>
      <c r="E9" s="30">
        <v>97.34</v>
      </c>
      <c r="F9" s="30">
        <v>26.55</v>
      </c>
      <c r="G9" s="30">
        <v>85.67</v>
      </c>
      <c r="H9" s="3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6"/>
  <sheetViews>
    <sheetView workbookViewId="0">
      <selection activeCell="A4" sqref="A4:F12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1" t="s">
        <v>98</v>
      </c>
      <c r="B1" s="11"/>
      <c r="C1" s="11"/>
      <c r="D1" s="11"/>
      <c r="E1" s="11"/>
      <c r="F1" s="11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  <row r="15" spans="1:6" x14ac:dyDescent="0.4">
      <c r="A15" s="32"/>
      <c r="B15" s="32"/>
    </row>
    <row r="16" spans="1:6" x14ac:dyDescent="0.4">
      <c r="A16" s="32"/>
      <c r="B16" s="32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topLeftCell="A10" workbookViewId="0">
      <selection activeCell="I16" sqref="I16"/>
    </sheetView>
  </sheetViews>
  <sheetFormatPr defaultRowHeight="17.399999999999999" x14ac:dyDescent="0.4"/>
  <sheetData>
    <row r="1" spans="1:6" ht="21" x14ac:dyDescent="0.4">
      <c r="A1" s="11" t="s">
        <v>226</v>
      </c>
      <c r="B1" s="11"/>
      <c r="C1" s="11"/>
      <c r="D1" s="11"/>
      <c r="E1" s="11"/>
      <c r="F1" s="11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 t="s">
        <v>278</v>
      </c>
      <c r="B15" s="1" t="s">
        <v>280</v>
      </c>
      <c r="C15" s="1"/>
    </row>
    <row r="16" spans="1:6" x14ac:dyDescent="0.4">
      <c r="A16" s="1" t="s">
        <v>279</v>
      </c>
      <c r="B16" s="1"/>
      <c r="C16" s="1"/>
    </row>
    <row r="17" spans="1:6" x14ac:dyDescent="0.4">
      <c r="A17" s="1"/>
      <c r="B17" s="1" t="s">
        <v>281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M19" sqref="M19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2" t="s">
        <v>50</v>
      </c>
      <c r="L2" s="12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 t="str">
        <f>CHOOSE(INT(D3)&gt;=90,"A","B","C","D","F","F","F","F")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13">
        <f>SUMIF($G$3:$G$11,$G$4,J3:J11)/SUM($J$3:$J$11)</f>
        <v>0.35658914728682173</v>
      </c>
      <c r="L3" s="13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 t="e">
        <f t="shared" ref="E4:E9" si="0">CHOOSE(INT(D4)&gt;=90,"A","B","C","D","F","F","F","F")</f>
        <v>#VALUE!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 t="e">
        <f t="shared" si="0"/>
        <v>#VALUE!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 t="e">
        <f t="shared" si="0"/>
        <v>#VALUE!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 t="e">
        <f t="shared" si="0"/>
        <v>#VALUE!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 t="e">
        <f t="shared" si="0"/>
        <v>#VALUE!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 t="e">
        <f t="shared" si="0"/>
        <v>#VALUE!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TRIM(UPPER(LEFT(G15,3)))</f>
        <v>CD</v>
      </c>
      <c r="I15" s="4" t="str">
        <f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TRIM(UPPER(LEFT(G16,3)))</f>
        <v>CD</v>
      </c>
      <c r="I16" s="4" t="str">
        <f t="shared" ref="I16:I23" si="2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4">
      <c r="A22" s="12" t="s">
        <v>37</v>
      </c>
      <c r="B22" s="12"/>
      <c r="C22" s="4" t="e">
        <f>DMAX(A12:D20,1,"대리")</f>
        <v>#VALUE!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4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5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4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5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4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5"/>
      <c r="B31" s="4" t="s">
        <v>71</v>
      </c>
      <c r="C31" s="4">
        <v>556</v>
      </c>
      <c r="D31" s="4">
        <v>556</v>
      </c>
      <c r="E31" s="4">
        <v>220</v>
      </c>
      <c r="G31" s="4" t="e">
        <f>DMAX(B25:E37,"강북",C25:C37)</f>
        <v>#VALUE!</v>
      </c>
    </row>
    <row r="32" spans="1:11" x14ac:dyDescent="0.4">
      <c r="A32" s="14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5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4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5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4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5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topLeftCell="A3" workbookViewId="0">
      <selection activeCell="A19" sqref="A19:C2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6" t="s">
        <v>123</v>
      </c>
      <c r="B1" s="16"/>
      <c r="C1" s="16"/>
      <c r="D1" s="16"/>
      <c r="F1" s="16" t="s">
        <v>124</v>
      </c>
      <c r="G1" s="16"/>
      <c r="H1" s="16"/>
      <c r="I1" s="16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16" t="s">
        <v>154</v>
      </c>
      <c r="B18" s="16"/>
      <c r="C18" s="16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 t="s">
        <v>282</v>
      </c>
      <c r="B20" s="4">
        <v>74.5</v>
      </c>
      <c r="C20" s="4">
        <v>85.5</v>
      </c>
    </row>
    <row r="21" spans="1:3" x14ac:dyDescent="0.4">
      <c r="A21" s="4" t="s">
        <v>283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A14" sqref="A14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9.29687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11" t="s">
        <v>158</v>
      </c>
      <c r="B1" s="11"/>
      <c r="C1" s="11"/>
      <c r="D1" s="11"/>
      <c r="E1" s="11"/>
      <c r="F1" s="11"/>
      <c r="G1" s="11"/>
      <c r="H1" s="11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33" t="s">
        <v>53</v>
      </c>
      <c r="B14" t="s">
        <v>284</v>
      </c>
    </row>
    <row r="16" spans="1:8" x14ac:dyDescent="0.4">
      <c r="B16" s="33" t="s">
        <v>286</v>
      </c>
    </row>
    <row r="17" spans="1:4" x14ac:dyDescent="0.4">
      <c r="A17" s="33" t="s">
        <v>285</v>
      </c>
      <c r="B17" t="s">
        <v>168</v>
      </c>
      <c r="C17" t="s">
        <v>170</v>
      </c>
      <c r="D17" t="s">
        <v>165</v>
      </c>
    </row>
    <row r="18" spans="1:4" x14ac:dyDescent="0.4">
      <c r="A18" s="34" t="s">
        <v>71</v>
      </c>
      <c r="B18" s="36"/>
      <c r="C18" s="36"/>
      <c r="D18" s="36"/>
    </row>
    <row r="19" spans="1:4" x14ac:dyDescent="0.4">
      <c r="A19" s="35" t="s">
        <v>288</v>
      </c>
      <c r="B19" s="36">
        <v>336</v>
      </c>
      <c r="C19" s="36">
        <v>80</v>
      </c>
      <c r="D19" s="36">
        <v>1220</v>
      </c>
    </row>
    <row r="20" spans="1:4" x14ac:dyDescent="0.4">
      <c r="A20" s="35" t="s">
        <v>290</v>
      </c>
      <c r="B20" s="36">
        <v>161280</v>
      </c>
      <c r="C20" s="36">
        <v>72000</v>
      </c>
      <c r="D20" s="36">
        <v>236680</v>
      </c>
    </row>
    <row r="21" spans="1:4" x14ac:dyDescent="0.4">
      <c r="A21" s="34" t="s">
        <v>70</v>
      </c>
      <c r="B21" s="36"/>
      <c r="C21" s="36"/>
      <c r="D21" s="36"/>
    </row>
    <row r="22" spans="1:4" x14ac:dyDescent="0.4">
      <c r="A22" s="35" t="s">
        <v>288</v>
      </c>
      <c r="B22" s="36">
        <v>870</v>
      </c>
      <c r="C22" s="36">
        <v>280</v>
      </c>
      <c r="D22" s="36">
        <v>521</v>
      </c>
    </row>
    <row r="23" spans="1:4" x14ac:dyDescent="0.4">
      <c r="A23" s="35" t="s">
        <v>290</v>
      </c>
      <c r="B23" s="36">
        <v>435000</v>
      </c>
      <c r="C23" s="36">
        <v>274400</v>
      </c>
      <c r="D23" s="36">
        <v>101074</v>
      </c>
    </row>
    <row r="24" spans="1:4" x14ac:dyDescent="0.4">
      <c r="A24" s="34" t="s">
        <v>287</v>
      </c>
      <c r="B24" s="36">
        <v>870</v>
      </c>
      <c r="C24" s="36">
        <v>280</v>
      </c>
      <c r="D24" s="36">
        <v>1220</v>
      </c>
    </row>
    <row r="25" spans="1:4" x14ac:dyDescent="0.4">
      <c r="A25" s="34" t="s">
        <v>289</v>
      </c>
      <c r="B25" s="36">
        <v>435000</v>
      </c>
      <c r="C25" s="36">
        <v>274400</v>
      </c>
      <c r="D25" s="36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25E0-D50A-4308-801F-6BFD0A695194}">
  <sheetPr>
    <outlinePr summaryBelow="0"/>
  </sheetPr>
  <dimension ref="B1:F12"/>
  <sheetViews>
    <sheetView showGridLines="0" workbookViewId="0"/>
  </sheetViews>
  <sheetFormatPr defaultRowHeight="17.399999999999999" outlineLevelRow="1" outlineLevelCol="1" x14ac:dyDescent="0.4"/>
  <cols>
    <col min="3" max="3" width="6.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0" t="s">
        <v>297</v>
      </c>
      <c r="C2" s="41"/>
      <c r="D2" s="47"/>
      <c r="E2" s="47"/>
      <c r="F2" s="47"/>
    </row>
    <row r="3" spans="2:6" collapsed="1" x14ac:dyDescent="0.4">
      <c r="B3" s="39"/>
      <c r="C3" s="39"/>
      <c r="D3" s="48" t="s">
        <v>299</v>
      </c>
      <c r="E3" s="48" t="s">
        <v>294</v>
      </c>
      <c r="F3" s="48" t="s">
        <v>296</v>
      </c>
    </row>
    <row r="4" spans="2:6" ht="46.8" hidden="1" outlineLevel="1" x14ac:dyDescent="0.4">
      <c r="B4" s="43"/>
      <c r="C4" s="43"/>
      <c r="D4" s="37"/>
      <c r="E4" s="50" t="s">
        <v>295</v>
      </c>
      <c r="F4" s="50" t="s">
        <v>295</v>
      </c>
    </row>
    <row r="5" spans="2:6" x14ac:dyDescent="0.4">
      <c r="B5" s="44" t="s">
        <v>298</v>
      </c>
      <c r="C5" s="45"/>
      <c r="D5" s="42"/>
      <c r="E5" s="42"/>
      <c r="F5" s="42"/>
    </row>
    <row r="6" spans="2:6" outlineLevel="1" x14ac:dyDescent="0.4">
      <c r="B6" s="43"/>
      <c r="C6" s="43" t="s">
        <v>291</v>
      </c>
      <c r="D6" s="37">
        <v>350</v>
      </c>
      <c r="E6" s="49">
        <v>450</v>
      </c>
      <c r="F6" s="49">
        <v>250</v>
      </c>
    </row>
    <row r="7" spans="2:6" outlineLevel="1" x14ac:dyDescent="0.4">
      <c r="B7" s="43"/>
      <c r="C7" s="43" t="s">
        <v>292</v>
      </c>
      <c r="D7" s="37">
        <v>580</v>
      </c>
      <c r="E7" s="49">
        <v>680</v>
      </c>
      <c r="F7" s="49">
        <v>480</v>
      </c>
    </row>
    <row r="8" spans="2:6" x14ac:dyDescent="0.4">
      <c r="B8" s="44" t="s">
        <v>300</v>
      </c>
      <c r="C8" s="45"/>
      <c r="D8" s="42"/>
      <c r="E8" s="42"/>
      <c r="F8" s="42"/>
    </row>
    <row r="9" spans="2:6" ht="18" outlineLevel="1" thickBot="1" x14ac:dyDescent="0.45">
      <c r="B9" s="46"/>
      <c r="C9" s="46" t="s">
        <v>293</v>
      </c>
      <c r="D9" s="38">
        <v>2133330</v>
      </c>
      <c r="E9" s="38">
        <v>2601830</v>
      </c>
      <c r="F9" s="38">
        <v>1664830</v>
      </c>
    </row>
    <row r="10" spans="2:6" x14ac:dyDescent="0.4">
      <c r="B10" t="s">
        <v>301</v>
      </c>
    </row>
    <row r="11" spans="2:6" x14ac:dyDescent="0.4">
      <c r="B11" t="s">
        <v>302</v>
      </c>
    </row>
    <row r="12" spans="2:6" x14ac:dyDescent="0.4">
      <c r="B12" t="s">
        <v>303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topLeftCell="A7"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1" t="s">
        <v>174</v>
      </c>
      <c r="B1" s="11"/>
      <c r="C1" s="11"/>
      <c r="D1" s="11"/>
      <c r="E1" s="11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17" t="s">
        <v>182</v>
      </c>
      <c r="B17" s="18"/>
      <c r="C17" s="18"/>
      <c r="D17" s="19"/>
      <c r="E17" s="9">
        <f>SUM(E4:E16)</f>
        <v>2133330</v>
      </c>
    </row>
    <row r="19" spans="1:5" x14ac:dyDescent="0.4">
      <c r="A19" s="17" t="s">
        <v>183</v>
      </c>
      <c r="B19" s="19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scenarios current="0" sqref="E17">
    <scenario name="단가인상" locked="1" count="2" user="USER" comment="만든 사람 USER 날짜 2026-07-19">
      <inputCells r="B20" val="450"/>
      <inputCells r="B21" val="680"/>
    </scenario>
    <scenario name="단가인하" locked="1" count="2" user="USER" comment="만든 사람 USER 날짜 2026-07-19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topLeftCell="A4" workbookViewId="0">
      <selection activeCell="E4" sqref="E4:E21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1" t="s">
        <v>186</v>
      </c>
      <c r="B1" s="11"/>
      <c r="C1" s="11"/>
      <c r="D1" s="11"/>
      <c r="E1" s="11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51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51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51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51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51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51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51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51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51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51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51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51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51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51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51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51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51">
        <v>356520</v>
      </c>
    </row>
    <row r="21" spans="1:5" x14ac:dyDescent="0.4">
      <c r="D21" s="4" t="s">
        <v>214</v>
      </c>
      <c r="E21" s="51">
        <f>SUM($E$4:$E$20)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3" name="Button 3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13" workbookViewId="0">
      <selection activeCell="L23" sqref="L23"/>
    </sheetView>
  </sheetViews>
  <sheetFormatPr defaultRowHeight="17.399999999999999" x14ac:dyDescent="0.4"/>
  <sheetData>
    <row r="1" spans="1:5" ht="21" x14ac:dyDescent="0.4">
      <c r="A1" s="11" t="s">
        <v>216</v>
      </c>
      <c r="B1" s="11"/>
      <c r="C1" s="11"/>
      <c r="D1" s="11"/>
      <c r="E1" s="11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3</vt:i4>
      </vt:variant>
    </vt:vector>
  </HeadingPairs>
  <TitlesOfParts>
    <vt:vector size="14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'기본작업-3'!Criteria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주연 김</cp:lastModifiedBy>
  <dcterms:created xsi:type="dcterms:W3CDTF">2023-04-27T08:01:32Z</dcterms:created>
  <dcterms:modified xsi:type="dcterms:W3CDTF">2026-07-19T09:48:56Z</dcterms:modified>
</cp:coreProperties>
</file>