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자격증 공부정리\컴활 2급 실기\실기 연습 채점용_1장\"/>
    </mc:Choice>
  </mc:AlternateContent>
  <xr:revisionPtr revIDLastSave="0" documentId="8_{4D9F0CE7-8161-468C-B17D-72829A9912B8}" xr6:coauthVersionLast="47" xr6:coauthVersionMax="47" xr10:uidLastSave="{00000000-0000-0000-0000-000000000000}"/>
  <bookViews>
    <workbookView xWindow="-108" yWindow="-108" windowWidth="23256" windowHeight="12456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definedNames>
    <definedName name="_xlnm._FilterDatabase" localSheetId="3" hidden="1">'기본작업-4'!$A$3:$F$12</definedName>
    <definedName name="_xlnm.Criteria" localSheetId="3">'기본작업-4'!$A$15:$B$17</definedName>
    <definedName name="_xlnm.Extract" localSheetId="3">'기본작업-4'!$A$20:$F$20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9" l="1"/>
  <c r="E5" i="10" l="1"/>
  <c r="E6" i="10"/>
  <c r="E7" i="10"/>
  <c r="E8" i="10"/>
  <c r="E9" i="10"/>
  <c r="E10" i="10"/>
  <c r="E11" i="10"/>
  <c r="E12" i="10"/>
  <c r="E13" i="10"/>
  <c r="E14" i="10"/>
  <c r="E15" i="10"/>
  <c r="E16" i="10"/>
  <c r="E4" i="10"/>
  <c r="E17" i="10" s="1"/>
  <c r="H5" i="6"/>
  <c r="H6" i="6"/>
  <c r="H7" i="6"/>
  <c r="H8" i="6"/>
  <c r="H9" i="6"/>
  <c r="H10" i="6"/>
  <c r="H11" i="6"/>
  <c r="H4" i="6"/>
  <c r="G5" i="6"/>
  <c r="G6" i="6"/>
  <c r="G7" i="6"/>
  <c r="G8" i="6"/>
  <c r="G9" i="6"/>
  <c r="G10" i="6"/>
  <c r="G11" i="6"/>
  <c r="G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심민지</author>
  </authors>
  <commentList>
    <comment ref="A1" authorId="0" shapeId="0" xr:uid="{2DE570CE-9945-4922-8D71-B97F986B71A3}">
      <text>
        <r>
          <rPr>
            <b/>
            <sz val="9"/>
            <color indexed="81"/>
            <rFont val="돋움"/>
            <family val="3"/>
            <charset val="129"/>
          </rPr>
          <t>산업자원부에서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자료제공
</t>
        </r>
      </text>
    </comment>
  </commentList>
</comments>
</file>

<file path=xl/sharedStrings.xml><?xml version="1.0" encoding="utf-8"?>
<sst xmlns="http://schemas.openxmlformats.org/spreadsheetml/2006/main" count="473" uniqueCount="282">
  <si>
    <t>농약안전사용기준</t>
    <phoneticPr fontId="1" type="noConversion"/>
  </si>
  <si>
    <t xml:space="preserve">[표1] </t>
  </si>
  <si>
    <t>중간고사 성적현황</t>
  </si>
  <si>
    <t>성명</t>
  </si>
  <si>
    <t>시험</t>
  </si>
  <si>
    <t>과제</t>
  </si>
  <si>
    <t>총점</t>
  </si>
  <si>
    <t>평점</t>
  </si>
  <si>
    <t>이덕환</t>
  </si>
  <si>
    <t>안치연</t>
  </si>
  <si>
    <t>강청기</t>
  </si>
  <si>
    <t>연구현</t>
  </si>
  <si>
    <t>사은숙</t>
  </si>
  <si>
    <t>봉하영</t>
  </si>
  <si>
    <t>오지락</t>
  </si>
  <si>
    <t>[표3]</t>
  </si>
  <si>
    <t>호봉 현황표</t>
  </si>
  <si>
    <t>호봉</t>
  </si>
  <si>
    <t>부서</t>
  </si>
  <si>
    <t>이름</t>
  </si>
  <si>
    <t>대리</t>
  </si>
  <si>
    <t>영업부</t>
  </si>
  <si>
    <t>김민정</t>
  </si>
  <si>
    <t>과장</t>
  </si>
  <si>
    <t>총무부</t>
  </si>
  <si>
    <t>김애정</t>
  </si>
  <si>
    <t>김윤성</t>
  </si>
  <si>
    <t>인사부</t>
  </si>
  <si>
    <t>김준현</t>
  </si>
  <si>
    <t>수출부</t>
  </si>
  <si>
    <t>박경미</t>
  </si>
  <si>
    <t>박민수</t>
  </si>
  <si>
    <t>부장</t>
  </si>
  <si>
    <t>관리부</t>
  </si>
  <si>
    <t>박은경</t>
  </si>
  <si>
    <t>차장</t>
  </si>
  <si>
    <t>이성훈</t>
  </si>
  <si>
    <t>대리직 최고호봉자</t>
  </si>
  <si>
    <t>[표2]</t>
  </si>
  <si>
    <t>문구 수출 실적표</t>
  </si>
  <si>
    <t>제품명</t>
  </si>
  <si>
    <t>제조회사</t>
  </si>
  <si>
    <t>수출단가</t>
  </si>
  <si>
    <t>수출량</t>
  </si>
  <si>
    <t>만년필</t>
  </si>
  <si>
    <t>그린문구</t>
  </si>
  <si>
    <t>다이어리</t>
  </si>
  <si>
    <t>수성펜</t>
  </si>
  <si>
    <t>해피문구</t>
  </si>
  <si>
    <t>동경문구</t>
  </si>
  <si>
    <t>다이어리 비율</t>
    <phoneticPr fontId="1" type="noConversion"/>
  </si>
  <si>
    <t>[표4]</t>
  </si>
  <si>
    <t>제품 판매 현황</t>
  </si>
  <si>
    <t>제품코드</t>
  </si>
  <si>
    <t>등급</t>
  </si>
  <si>
    <t>판매량</t>
  </si>
  <si>
    <t>단가</t>
  </si>
  <si>
    <t>ssd-b</t>
    <phoneticPr fontId="1" type="noConversion"/>
  </si>
  <si>
    <t>cpu-a</t>
    <phoneticPr fontId="1" type="noConversion"/>
  </si>
  <si>
    <t>cpu-b</t>
    <phoneticPr fontId="1" type="noConversion"/>
  </si>
  <si>
    <t>cpu-c</t>
    <phoneticPr fontId="1" type="noConversion"/>
  </si>
  <si>
    <t>cd -a</t>
    <phoneticPr fontId="1" type="noConversion"/>
  </si>
  <si>
    <t>cd -b</t>
    <phoneticPr fontId="1" type="noConversion"/>
  </si>
  <si>
    <t xml:space="preserve">[표5] </t>
  </si>
  <si>
    <t>가전 제품 판매 현황</t>
  </si>
  <si>
    <t>월별</t>
  </si>
  <si>
    <t>지점</t>
  </si>
  <si>
    <t>냉장고</t>
  </si>
  <si>
    <t>청소기</t>
  </si>
  <si>
    <t>1월</t>
  </si>
  <si>
    <t>강북</t>
  </si>
  <si>
    <t>강남</t>
  </si>
  <si>
    <t>2월</t>
  </si>
  <si>
    <t>3월</t>
  </si>
  <si>
    <t>4월</t>
  </si>
  <si>
    <t>5월</t>
  </si>
  <si>
    <t>6월</t>
  </si>
  <si>
    <t>차이</t>
    <phoneticPr fontId="1" type="noConversion"/>
  </si>
  <si>
    <t>조사일 :</t>
    <phoneticPr fontId="1" type="noConversion"/>
  </si>
  <si>
    <t>구분</t>
  </si>
  <si>
    <t>적용기간</t>
  </si>
  <si>
    <t>측정값</t>
  </si>
  <si>
    <t>측정단위</t>
  </si>
  <si>
    <t>한국</t>
  </si>
  <si>
    <t>미국</t>
  </si>
  <si>
    <t>일본</t>
  </si>
  <si>
    <t>독일</t>
  </si>
  <si>
    <t>경제성장률</t>
  </si>
  <si>
    <t>2020~2025</t>
  </si>
  <si>
    <t>연평균</t>
  </si>
  <si>
    <t>%</t>
  </si>
  <si>
    <t>에너지소비증가율</t>
  </si>
  <si>
    <t>1인당 에너지 소비</t>
  </si>
  <si>
    <t>월평균</t>
  </si>
  <si>
    <t>TOE</t>
  </si>
  <si>
    <t>석유의존도</t>
  </si>
  <si>
    <t>해외의존도</t>
  </si>
  <si>
    <t>에너지 이용현황</t>
    <phoneticPr fontId="1" type="noConversion"/>
  </si>
  <si>
    <t>수산물 경매가격표</t>
    <phoneticPr fontId="1" type="noConversion"/>
  </si>
  <si>
    <t>12월 19일</t>
    <phoneticPr fontId="1" type="noConversion"/>
  </si>
  <si>
    <t>품목</t>
  </si>
  <si>
    <t>산지</t>
  </si>
  <si>
    <t>단위</t>
  </si>
  <si>
    <t>상품</t>
  </si>
  <si>
    <t>중품</t>
  </si>
  <si>
    <t>하품</t>
  </si>
  <si>
    <t>광어</t>
  </si>
  <si>
    <t>경남</t>
  </si>
  <si>
    <t>자연 1Kg</t>
  </si>
  <si>
    <t>농어</t>
  </si>
  <si>
    <t>경북</t>
  </si>
  <si>
    <t>대구</t>
  </si>
  <si>
    <t>강원</t>
  </si>
  <si>
    <t>도미</t>
  </si>
  <si>
    <t>전남</t>
  </si>
  <si>
    <t>양식 1Kg</t>
  </si>
  <si>
    <t>방어</t>
  </si>
  <si>
    <t>붕장어</t>
  </si>
  <si>
    <t>오징어</t>
  </si>
  <si>
    <t>충남</t>
  </si>
  <si>
    <t>자연 8Kg</t>
  </si>
  <si>
    <t>우럭</t>
  </si>
  <si>
    <t>전복</t>
  </si>
  <si>
    <t>[표1] 지역별 중간고사 성적 현황</t>
    <phoneticPr fontId="1" type="noConversion"/>
  </si>
  <si>
    <t>[표2] 지역별 기말고사 성적 현황</t>
    <phoneticPr fontId="1" type="noConversion"/>
  </si>
  <si>
    <t>지역</t>
  </si>
  <si>
    <t>국어</t>
  </si>
  <si>
    <t>영어</t>
  </si>
  <si>
    <t>충남 천안</t>
  </si>
  <si>
    <t>박수정</t>
  </si>
  <si>
    <t>충북 청주</t>
  </si>
  <si>
    <t>최하나</t>
  </si>
  <si>
    <t>경기 안산</t>
  </si>
  <si>
    <t>이진수</t>
  </si>
  <si>
    <t>강원 춘천</t>
  </si>
  <si>
    <t>서정희</t>
  </si>
  <si>
    <t>서울 잠실</t>
  </si>
  <si>
    <t>박명인</t>
  </si>
  <si>
    <t>경기 수원</t>
  </si>
  <si>
    <t>이영희</t>
  </si>
  <si>
    <t>충북 제천</t>
  </si>
  <si>
    <t>성진영</t>
  </si>
  <si>
    <t>서울 마포</t>
  </si>
  <si>
    <t>최미경</t>
  </si>
  <si>
    <t>강원 강릉</t>
  </si>
  <si>
    <t>김상욱</t>
  </si>
  <si>
    <t>충남 서산</t>
  </si>
  <si>
    <t>최성완</t>
  </si>
  <si>
    <t>경기 시흥</t>
  </si>
  <si>
    <t>지승대</t>
  </si>
  <si>
    <t>서울 성북</t>
  </si>
  <si>
    <t>임선호</t>
  </si>
  <si>
    <t>강원 홍천</t>
  </si>
  <si>
    <t>김준용</t>
  </si>
  <si>
    <t>[표3] 지역별 전체 성적 현황</t>
    <phoneticPr fontId="1" type="noConversion"/>
  </si>
  <si>
    <t>지역</t>
    <phoneticPr fontId="1" type="noConversion"/>
  </si>
  <si>
    <t>국어</t>
    <phoneticPr fontId="1" type="noConversion"/>
  </si>
  <si>
    <t>영어</t>
    <phoneticPr fontId="1" type="noConversion"/>
  </si>
  <si>
    <t>문구 도매상 판매현황</t>
    <phoneticPr fontId="1" type="noConversion"/>
  </si>
  <si>
    <t>판매지역</t>
  </si>
  <si>
    <t>수량</t>
  </si>
  <si>
    <t>할인율</t>
  </si>
  <si>
    <t>매출액</t>
  </si>
  <si>
    <t>순위</t>
  </si>
  <si>
    <t>A2</t>
  </si>
  <si>
    <t>연필</t>
  </si>
  <si>
    <t>A1</t>
  </si>
  <si>
    <t>B2</t>
  </si>
  <si>
    <t>볼펜</t>
  </si>
  <si>
    <t>C1</t>
  </si>
  <si>
    <t>샤프</t>
  </si>
  <si>
    <t>B1</t>
  </si>
  <si>
    <t>C2</t>
  </si>
  <si>
    <t>세탁기</t>
    <phoneticPr fontId="1" type="noConversion"/>
  </si>
  <si>
    <t>판매현황</t>
    <phoneticPr fontId="1" type="noConversion"/>
  </si>
  <si>
    <t>판매형태</t>
  </si>
  <si>
    <t>납품수량</t>
  </si>
  <si>
    <t>반품수량</t>
  </si>
  <si>
    <t>A-134</t>
  </si>
  <si>
    <t>완제품</t>
  </si>
  <si>
    <t>B-312</t>
  </si>
  <si>
    <t>부품</t>
  </si>
  <si>
    <t>합계</t>
    <phoneticPr fontId="1" type="noConversion"/>
  </si>
  <si>
    <t>단가표</t>
    <phoneticPr fontId="1" type="noConversion"/>
  </si>
  <si>
    <t>A-134</t>
    <phoneticPr fontId="1" type="noConversion"/>
  </si>
  <si>
    <t>B-312</t>
    <phoneticPr fontId="1" type="noConversion"/>
  </si>
  <si>
    <t>인사 명부</t>
    <phoneticPr fontId="1" type="noConversion"/>
  </si>
  <si>
    <t>사원번호</t>
  </si>
  <si>
    <t>본봉</t>
  </si>
  <si>
    <t>송치윤</t>
  </si>
  <si>
    <t>사원</t>
  </si>
  <si>
    <t>영업4부</t>
  </si>
  <si>
    <t>조자룡</t>
  </si>
  <si>
    <t>영업3부</t>
  </si>
  <si>
    <t>이유림</t>
  </si>
  <si>
    <t>기획실</t>
  </si>
  <si>
    <t>조항승</t>
  </si>
  <si>
    <t>총무과</t>
  </si>
  <si>
    <t>전주욱</t>
  </si>
  <si>
    <t>곽장비</t>
  </si>
  <si>
    <t>노지심</t>
  </si>
  <si>
    <t>영업1부</t>
  </si>
  <si>
    <t>서정화</t>
  </si>
  <si>
    <t>송혜영</t>
  </si>
  <si>
    <t>이관우</t>
  </si>
  <si>
    <t>황비홍</t>
  </si>
  <si>
    <t>영업2부</t>
  </si>
  <si>
    <t>제갈량</t>
  </si>
  <si>
    <t>박유비</t>
  </si>
  <si>
    <t>이충렬</t>
  </si>
  <si>
    <t>최강석</t>
  </si>
  <si>
    <t>자재과</t>
  </si>
  <si>
    <t>김구완</t>
  </si>
  <si>
    <t>윤인수</t>
  </si>
  <si>
    <t>본봉합계</t>
    <phoneticPr fontId="1" type="noConversion"/>
  </si>
  <si>
    <t>사원</t>
    <phoneticPr fontId="1" type="noConversion"/>
  </si>
  <si>
    <t>영업 현황</t>
    <phoneticPr fontId="1" type="noConversion"/>
  </si>
  <si>
    <t>목표액</t>
  </si>
  <si>
    <t>달성액</t>
  </si>
  <si>
    <t>김사원</t>
  </si>
  <si>
    <t>김흥부</t>
  </si>
  <si>
    <t>이봉주</t>
  </si>
  <si>
    <t>조관우</t>
    <phoneticPr fontId="1" type="noConversion"/>
  </si>
  <si>
    <t>한수진</t>
    <phoneticPr fontId="1" type="noConversion"/>
  </si>
  <si>
    <t>유병문</t>
    <phoneticPr fontId="1" type="noConversion"/>
  </si>
  <si>
    <t>최신성</t>
    <phoneticPr fontId="1" type="noConversion"/>
  </si>
  <si>
    <t>1학기 성적 평가</t>
    <phoneticPr fontId="1" type="noConversion"/>
  </si>
  <si>
    <t>필기</t>
  </si>
  <si>
    <t>실기</t>
  </si>
  <si>
    <t>봉사</t>
  </si>
  <si>
    <t>평균</t>
  </si>
  <si>
    <t>김정진</t>
  </si>
  <si>
    <t>한구연</t>
  </si>
  <si>
    <t>허지혜</t>
  </si>
  <si>
    <t>도지원</t>
  </si>
  <si>
    <t>원형진</t>
  </si>
  <si>
    <t>사두리</t>
  </si>
  <si>
    <t>추나혜</t>
  </si>
  <si>
    <t>구진혜</t>
  </si>
  <si>
    <t>송유진</t>
  </si>
  <si>
    <t>직위</t>
    <phoneticPr fontId="1" type="noConversion"/>
  </si>
  <si>
    <t>cd -c</t>
    <phoneticPr fontId="1" type="noConversion"/>
  </si>
  <si>
    <t>ssd-c</t>
    <phoneticPr fontId="1" type="noConversion"/>
  </si>
  <si>
    <t>작물</t>
    <phoneticPr fontId="1" type="noConversion"/>
  </si>
  <si>
    <t>농약품목명</t>
    <phoneticPr fontId="1" type="noConversion"/>
  </si>
  <si>
    <t>상표</t>
    <phoneticPr fontId="1" type="noConversion"/>
  </si>
  <si>
    <t>병충해</t>
    <phoneticPr fontId="1" type="noConversion"/>
  </si>
  <si>
    <t>종류</t>
    <phoneticPr fontId="1" type="noConversion"/>
  </si>
  <si>
    <t>독성</t>
    <phoneticPr fontId="1" type="noConversion"/>
  </si>
  <si>
    <t>보증기간(년)</t>
    <phoneticPr fontId="1" type="noConversion"/>
  </si>
  <si>
    <t>벼</t>
    <phoneticPr fontId="1" type="noConversion"/>
  </si>
  <si>
    <t>보리</t>
    <phoneticPr fontId="1" type="noConversion"/>
  </si>
  <si>
    <t>감귤</t>
    <phoneticPr fontId="1" type="noConversion"/>
  </si>
  <si>
    <t>대추</t>
    <phoneticPr fontId="1" type="noConversion"/>
  </si>
  <si>
    <t>복숭아</t>
    <phoneticPr fontId="1" type="noConversion"/>
  </si>
  <si>
    <t>유채</t>
    <phoneticPr fontId="1" type="noConversion"/>
  </si>
  <si>
    <t>올타</t>
    <phoneticPr fontId="1" type="noConversion"/>
  </si>
  <si>
    <t>트리후민</t>
    <phoneticPr fontId="1" type="noConversion"/>
  </si>
  <si>
    <t>다이센엠-45</t>
    <phoneticPr fontId="1" type="noConversion"/>
  </si>
  <si>
    <t>시스텐</t>
    <phoneticPr fontId="1" type="noConversion"/>
  </si>
  <si>
    <t>그로포</t>
    <phoneticPr fontId="1" type="noConversion"/>
  </si>
  <si>
    <t>놀란</t>
    <phoneticPr fontId="1" type="noConversion"/>
  </si>
  <si>
    <t>도열병</t>
    <phoneticPr fontId="1" type="noConversion"/>
  </si>
  <si>
    <t>흰가루병</t>
    <phoneticPr fontId="1" type="noConversion"/>
  </si>
  <si>
    <t>녹응애</t>
    <phoneticPr fontId="1" type="noConversion"/>
  </si>
  <si>
    <t>녹병</t>
    <phoneticPr fontId="1" type="noConversion"/>
  </si>
  <si>
    <t>심식나방</t>
    <phoneticPr fontId="1" type="noConversion"/>
  </si>
  <si>
    <t>균핵병</t>
    <phoneticPr fontId="1" type="noConversion"/>
  </si>
  <si>
    <t>살균제</t>
    <phoneticPr fontId="1" type="noConversion"/>
  </si>
  <si>
    <t>살충제</t>
    <phoneticPr fontId="1" type="noConversion"/>
  </si>
  <si>
    <t>보통독성</t>
    <phoneticPr fontId="1" type="noConversion"/>
  </si>
  <si>
    <t>저독성</t>
    <phoneticPr fontId="1" type="noConversion"/>
  </si>
  <si>
    <t>가드 수화제</t>
    <phoneticPr fontId="1" type="noConversion"/>
  </si>
  <si>
    <t>triflumizole</t>
    <phoneticPr fontId="1" type="noConversion"/>
  </si>
  <si>
    <t>mancozeb</t>
    <phoneticPr fontId="1" type="noConversion"/>
  </si>
  <si>
    <t>myclobutanil</t>
    <phoneticPr fontId="1" type="noConversion"/>
  </si>
  <si>
    <t>chloropyrifos</t>
    <phoneticPr fontId="1" type="noConversion"/>
  </si>
  <si>
    <t>빈졸 수화제</t>
    <phoneticPr fontId="1" type="noConversion"/>
  </si>
  <si>
    <t>평균</t>
    <phoneticPr fontId="1" type="noConversion"/>
  </si>
  <si>
    <t>봉사</t>
    <phoneticPr fontId="1" type="noConversion"/>
  </si>
  <si>
    <t>&gt;90</t>
    <phoneticPr fontId="1" type="noConversion"/>
  </si>
  <si>
    <t>&lt;60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</si>
</sst>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7" formatCode="0.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u val="doubleAccounting"/>
      <sz val="18"/>
      <color theme="1"/>
      <name val="바탕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0" fillId="0" borderId="1" xfId="1" applyNumberFormat="1" applyFont="1" applyBorder="1">
      <alignment vertical="center"/>
    </xf>
    <xf numFmtId="0" fontId="0" fillId="0" borderId="1" xfId="0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177" fontId="0" fillId="0" borderId="11" xfId="0" applyNumberFormat="1" applyBorder="1">
      <alignment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177" fontId="0" fillId="0" borderId="13" xfId="0" applyNumberFormat="1" applyBorder="1">
      <alignment vertical="center"/>
    </xf>
    <xf numFmtId="177" fontId="0" fillId="0" borderId="14" xfId="0" applyNumberFormat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1"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 현황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목표액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차트작업!$A$4:$A$12</c:f>
              <c:strCache>
                <c:ptCount val="9"/>
                <c:pt idx="0">
                  <c:v>김사원</c:v>
                </c:pt>
                <c:pt idx="1">
                  <c:v>김흥부</c:v>
                </c:pt>
                <c:pt idx="2">
                  <c:v>노지심</c:v>
                </c:pt>
                <c:pt idx="3">
                  <c:v>송치윤</c:v>
                </c:pt>
                <c:pt idx="4">
                  <c:v>조관우</c:v>
                </c:pt>
                <c:pt idx="5">
                  <c:v>이봉주</c:v>
                </c:pt>
                <c:pt idx="6">
                  <c:v>한수진</c:v>
                </c:pt>
                <c:pt idx="7">
                  <c:v>유병문</c:v>
                </c:pt>
                <c:pt idx="8">
                  <c:v>최신성</c:v>
                </c:pt>
              </c:strCache>
            </c:strRef>
          </c:cat>
          <c:val>
            <c:numRef>
              <c:f>차트작업!$D$4:$D$12</c:f>
              <c:numCache>
                <c:formatCode>General</c:formatCode>
                <c:ptCount val="9"/>
                <c:pt idx="0">
                  <c:v>35200</c:v>
                </c:pt>
                <c:pt idx="1">
                  <c:v>12500</c:v>
                </c:pt>
                <c:pt idx="2">
                  <c:v>101200</c:v>
                </c:pt>
                <c:pt idx="3">
                  <c:v>62533</c:v>
                </c:pt>
                <c:pt idx="4">
                  <c:v>32560</c:v>
                </c:pt>
                <c:pt idx="5">
                  <c:v>64250</c:v>
                </c:pt>
                <c:pt idx="6">
                  <c:v>45850</c:v>
                </c:pt>
                <c:pt idx="7">
                  <c:v>90400</c:v>
                </c:pt>
                <c:pt idx="8">
                  <c:v>54000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3099808"/>
        <c:axId val="1103100288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달성액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차트작업!$A$4:$A$12</c:f>
              <c:strCache>
                <c:ptCount val="9"/>
                <c:pt idx="0">
                  <c:v>김사원</c:v>
                </c:pt>
                <c:pt idx="1">
                  <c:v>김흥부</c:v>
                </c:pt>
                <c:pt idx="2">
                  <c:v>노지심</c:v>
                </c:pt>
                <c:pt idx="3">
                  <c:v>송치윤</c:v>
                </c:pt>
                <c:pt idx="4">
                  <c:v>조관우</c:v>
                </c:pt>
                <c:pt idx="5">
                  <c:v>이봉주</c:v>
                </c:pt>
                <c:pt idx="6">
                  <c:v>한수진</c:v>
                </c:pt>
                <c:pt idx="7">
                  <c:v>유병문</c:v>
                </c:pt>
                <c:pt idx="8">
                  <c:v>최신성</c:v>
                </c:pt>
              </c:strCache>
            </c:strRef>
          </c:cat>
          <c:val>
            <c:numRef>
              <c:f>차트작업!$E$4:$E$12</c:f>
              <c:numCache>
                <c:formatCode>General</c:formatCode>
                <c:ptCount val="9"/>
                <c:pt idx="0">
                  <c:v>35000</c:v>
                </c:pt>
                <c:pt idx="1">
                  <c:v>21000</c:v>
                </c:pt>
                <c:pt idx="2">
                  <c:v>65000</c:v>
                </c:pt>
                <c:pt idx="3">
                  <c:v>61890</c:v>
                </c:pt>
                <c:pt idx="4">
                  <c:v>33000</c:v>
                </c:pt>
                <c:pt idx="5">
                  <c:v>56000</c:v>
                </c:pt>
                <c:pt idx="6">
                  <c:v>43650</c:v>
                </c:pt>
                <c:pt idx="7">
                  <c:v>60000</c:v>
                </c:pt>
                <c:pt idx="8">
                  <c:v>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099808"/>
        <c:axId val="1103100288"/>
      </c:lineChart>
      <c:catAx>
        <c:axId val="110309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100288"/>
        <c:crosses val="autoZero"/>
        <c:auto val="1"/>
        <c:lblAlgn val="ctr"/>
        <c:lblOffset val="100"/>
        <c:noMultiLvlLbl val="0"/>
      </c:catAx>
      <c:valAx>
        <c:axId val="110310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09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94B671B-C18A-C71C-DF09-CC697C93D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B9" sqref="B9"/>
    </sheetView>
  </sheetViews>
  <sheetFormatPr defaultRowHeight="17.399999999999999" x14ac:dyDescent="0.4"/>
  <cols>
    <col min="2" max="2" width="12.09765625" bestFit="1" customWidth="1"/>
    <col min="3" max="3" width="11.296875" bestFit="1" customWidth="1"/>
    <col min="7" max="7" width="11.69921875" bestFit="1" customWidth="1"/>
  </cols>
  <sheetData>
    <row r="1" spans="1:7" x14ac:dyDescent="0.4">
      <c r="A1" t="s">
        <v>0</v>
      </c>
    </row>
    <row r="3" spans="1:7" x14ac:dyDescent="0.4">
      <c r="A3" s="1" t="s">
        <v>243</v>
      </c>
      <c r="B3" s="1" t="s">
        <v>244</v>
      </c>
      <c r="C3" s="1" t="s">
        <v>245</v>
      </c>
      <c r="D3" s="1" t="s">
        <v>246</v>
      </c>
      <c r="E3" s="1" t="s">
        <v>247</v>
      </c>
      <c r="F3" s="1" t="s">
        <v>248</v>
      </c>
      <c r="G3" s="1" t="s">
        <v>249</v>
      </c>
    </row>
    <row r="4" spans="1:7" x14ac:dyDescent="0.4">
      <c r="A4" s="1" t="s">
        <v>250</v>
      </c>
      <c r="B4" s="1" t="s">
        <v>272</v>
      </c>
      <c r="C4" s="1" t="s">
        <v>256</v>
      </c>
      <c r="D4" s="1" t="s">
        <v>262</v>
      </c>
      <c r="E4" s="1" t="s">
        <v>268</v>
      </c>
      <c r="F4" s="1" t="s">
        <v>270</v>
      </c>
      <c r="G4" s="1">
        <v>3</v>
      </c>
    </row>
    <row r="5" spans="1:7" x14ac:dyDescent="0.4">
      <c r="A5" s="1" t="s">
        <v>251</v>
      </c>
      <c r="B5" s="1" t="s">
        <v>273</v>
      </c>
      <c r="C5" s="1" t="s">
        <v>257</v>
      </c>
      <c r="D5" s="1" t="s">
        <v>263</v>
      </c>
      <c r="E5" s="1" t="s">
        <v>268</v>
      </c>
      <c r="F5" s="1" t="s">
        <v>270</v>
      </c>
      <c r="G5" s="1">
        <v>3</v>
      </c>
    </row>
    <row r="6" spans="1:7" x14ac:dyDescent="0.4">
      <c r="A6" s="1" t="s">
        <v>252</v>
      </c>
      <c r="B6" s="1" t="s">
        <v>274</v>
      </c>
      <c r="C6" s="1" t="s">
        <v>258</v>
      </c>
      <c r="D6" s="1" t="s">
        <v>264</v>
      </c>
      <c r="E6" s="1" t="s">
        <v>268</v>
      </c>
      <c r="F6" s="1" t="s">
        <v>271</v>
      </c>
      <c r="G6" s="1">
        <v>3</v>
      </c>
    </row>
    <row r="7" spans="1:7" x14ac:dyDescent="0.4">
      <c r="A7" s="1" t="s">
        <v>253</v>
      </c>
      <c r="B7" s="1" t="s">
        <v>275</v>
      </c>
      <c r="C7" s="1" t="s">
        <v>259</v>
      </c>
      <c r="D7" s="1" t="s">
        <v>265</v>
      </c>
      <c r="E7" s="1" t="s">
        <v>268</v>
      </c>
      <c r="F7" s="1" t="s">
        <v>271</v>
      </c>
      <c r="G7" s="1">
        <v>3</v>
      </c>
    </row>
    <row r="8" spans="1:7" x14ac:dyDescent="0.4">
      <c r="A8" s="1" t="s">
        <v>254</v>
      </c>
      <c r="B8" s="1" t="s">
        <v>276</v>
      </c>
      <c r="C8" s="1" t="s">
        <v>260</v>
      </c>
      <c r="D8" s="1" t="s">
        <v>266</v>
      </c>
      <c r="E8" s="1" t="s">
        <v>269</v>
      </c>
      <c r="F8" s="1" t="s">
        <v>270</v>
      </c>
      <c r="G8" s="1">
        <v>3</v>
      </c>
    </row>
    <row r="9" spans="1:7" x14ac:dyDescent="0.4">
      <c r="A9" s="1" t="s">
        <v>255</v>
      </c>
      <c r="B9" s="1" t="s">
        <v>277</v>
      </c>
      <c r="C9" s="1" t="s">
        <v>261</v>
      </c>
      <c r="D9" s="1" t="s">
        <v>267</v>
      </c>
      <c r="E9" s="1" t="s">
        <v>268</v>
      </c>
      <c r="F9" s="1" t="s">
        <v>271</v>
      </c>
      <c r="G9" s="1">
        <v>3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2"/>
  <sheetViews>
    <sheetView workbookViewId="0">
      <selection sqref="A1:E1"/>
    </sheetView>
  </sheetViews>
  <sheetFormatPr defaultRowHeight="17.399999999999999" x14ac:dyDescent="0.4"/>
  <sheetData>
    <row r="1" spans="1:5" ht="21" x14ac:dyDescent="0.4">
      <c r="A1" s="12" t="s">
        <v>216</v>
      </c>
      <c r="B1" s="12"/>
      <c r="C1" s="12"/>
      <c r="D1" s="12"/>
      <c r="E1" s="12"/>
    </row>
    <row r="3" spans="1:5" x14ac:dyDescent="0.4">
      <c r="A3" s="4" t="s">
        <v>19</v>
      </c>
      <c r="B3" s="4" t="s">
        <v>240</v>
      </c>
      <c r="C3" s="4" t="s">
        <v>18</v>
      </c>
      <c r="D3" s="4" t="s">
        <v>217</v>
      </c>
      <c r="E3" s="4" t="s">
        <v>218</v>
      </c>
    </row>
    <row r="4" spans="1:5" x14ac:dyDescent="0.4">
      <c r="A4" s="4" t="s">
        <v>219</v>
      </c>
      <c r="B4" s="4" t="s">
        <v>190</v>
      </c>
      <c r="C4" s="4" t="s">
        <v>206</v>
      </c>
      <c r="D4" s="11">
        <v>35200</v>
      </c>
      <c r="E4" s="11">
        <v>35000</v>
      </c>
    </row>
    <row r="5" spans="1:5" x14ac:dyDescent="0.4">
      <c r="A5" s="4" t="s">
        <v>220</v>
      </c>
      <c r="B5" s="4" t="s">
        <v>190</v>
      </c>
      <c r="C5" s="4" t="s">
        <v>206</v>
      </c>
      <c r="D5" s="11">
        <v>12500</v>
      </c>
      <c r="E5" s="11">
        <v>21000</v>
      </c>
    </row>
    <row r="6" spans="1:5" x14ac:dyDescent="0.4">
      <c r="A6" s="4" t="s">
        <v>200</v>
      </c>
      <c r="B6" s="4" t="s">
        <v>32</v>
      </c>
      <c r="C6" s="4" t="s">
        <v>201</v>
      </c>
      <c r="D6" s="11">
        <v>101200</v>
      </c>
      <c r="E6" s="11">
        <v>65000</v>
      </c>
    </row>
    <row r="7" spans="1:5" x14ac:dyDescent="0.4">
      <c r="A7" s="4" t="s">
        <v>189</v>
      </c>
      <c r="B7" s="4" t="s">
        <v>32</v>
      </c>
      <c r="C7" s="4" t="s">
        <v>191</v>
      </c>
      <c r="D7" s="11">
        <v>62533</v>
      </c>
      <c r="E7" s="11">
        <v>61890</v>
      </c>
    </row>
    <row r="8" spans="1:5" x14ac:dyDescent="0.4">
      <c r="A8" s="4" t="s">
        <v>222</v>
      </c>
      <c r="B8" s="4" t="s">
        <v>190</v>
      </c>
      <c r="C8" s="4" t="s">
        <v>193</v>
      </c>
      <c r="D8" s="11">
        <v>32560</v>
      </c>
      <c r="E8" s="11">
        <v>33000</v>
      </c>
    </row>
    <row r="9" spans="1:5" x14ac:dyDescent="0.4">
      <c r="A9" s="4" t="s">
        <v>221</v>
      </c>
      <c r="B9" s="4" t="s">
        <v>32</v>
      </c>
      <c r="C9" s="4" t="s">
        <v>206</v>
      </c>
      <c r="D9" s="11">
        <v>64250</v>
      </c>
      <c r="E9" s="11">
        <v>56000</v>
      </c>
    </row>
    <row r="10" spans="1:5" x14ac:dyDescent="0.4">
      <c r="A10" s="4" t="s">
        <v>223</v>
      </c>
      <c r="B10" s="4" t="s">
        <v>190</v>
      </c>
      <c r="C10" s="4" t="s">
        <v>191</v>
      </c>
      <c r="D10" s="11">
        <v>45850</v>
      </c>
      <c r="E10" s="11">
        <v>43650</v>
      </c>
    </row>
    <row r="11" spans="1:5" x14ac:dyDescent="0.4">
      <c r="A11" s="4" t="s">
        <v>224</v>
      </c>
      <c r="B11" s="4" t="s">
        <v>190</v>
      </c>
      <c r="C11" s="4" t="s">
        <v>201</v>
      </c>
      <c r="D11" s="11">
        <v>90400</v>
      </c>
      <c r="E11" s="11">
        <v>60000</v>
      </c>
    </row>
    <row r="12" spans="1:5" x14ac:dyDescent="0.4">
      <c r="A12" s="4" t="s">
        <v>225</v>
      </c>
      <c r="B12" s="4" t="s">
        <v>32</v>
      </c>
      <c r="C12" s="4" t="s">
        <v>193</v>
      </c>
      <c r="D12" s="11">
        <v>54000</v>
      </c>
      <c r="E12" s="11">
        <v>50000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9"/>
  <sheetViews>
    <sheetView workbookViewId="0">
      <selection activeCell="F12" sqref="F12"/>
    </sheetView>
  </sheetViews>
  <sheetFormatPr defaultRowHeight="17.399999999999999" x14ac:dyDescent="0.4"/>
  <cols>
    <col min="1" max="1" width="16.796875" bestFit="1" customWidth="1"/>
    <col min="2" max="2" width="10.5" bestFit="1" customWidth="1"/>
  </cols>
  <sheetData>
    <row r="1" spans="1:8" ht="24" x14ac:dyDescent="0.4">
      <c r="A1" s="21" t="s">
        <v>97</v>
      </c>
      <c r="B1" s="21"/>
      <c r="C1" s="21"/>
      <c r="D1" s="21"/>
      <c r="E1" s="21"/>
      <c r="F1" s="21"/>
      <c r="G1" s="21"/>
      <c r="H1" s="21"/>
    </row>
    <row r="3" spans="1:8" ht="18" thickBot="1" x14ac:dyDescent="0.45">
      <c r="F3" s="1" t="s">
        <v>78</v>
      </c>
      <c r="G3" s="22">
        <v>45829</v>
      </c>
      <c r="H3" s="22"/>
    </row>
    <row r="4" spans="1:8" x14ac:dyDescent="0.4">
      <c r="A4" s="24" t="s">
        <v>79</v>
      </c>
      <c r="B4" s="25" t="s">
        <v>80</v>
      </c>
      <c r="C4" s="25" t="s">
        <v>81</v>
      </c>
      <c r="D4" s="25" t="s">
        <v>82</v>
      </c>
      <c r="E4" s="25" t="s">
        <v>83</v>
      </c>
      <c r="F4" s="25" t="s">
        <v>84</v>
      </c>
      <c r="G4" s="25" t="s">
        <v>85</v>
      </c>
      <c r="H4" s="26" t="s">
        <v>86</v>
      </c>
    </row>
    <row r="5" spans="1:8" x14ac:dyDescent="0.4">
      <c r="A5" s="27" t="s">
        <v>87</v>
      </c>
      <c r="B5" s="4" t="s">
        <v>88</v>
      </c>
      <c r="C5" s="4" t="s">
        <v>89</v>
      </c>
      <c r="D5" s="4" t="s">
        <v>90</v>
      </c>
      <c r="E5" s="23">
        <v>7.96</v>
      </c>
      <c r="F5" s="23">
        <v>2.14</v>
      </c>
      <c r="G5" s="23">
        <v>3.25</v>
      </c>
      <c r="H5" s="28">
        <v>3.61</v>
      </c>
    </row>
    <row r="6" spans="1:8" x14ac:dyDescent="0.4">
      <c r="A6" s="27" t="s">
        <v>91</v>
      </c>
      <c r="B6" s="4" t="s">
        <v>88</v>
      </c>
      <c r="C6" s="4" t="s">
        <v>89</v>
      </c>
      <c r="D6" s="4" t="s">
        <v>90</v>
      </c>
      <c r="E6" s="23">
        <v>10.44</v>
      </c>
      <c r="F6" s="23">
        <v>1.82</v>
      </c>
      <c r="G6" s="23">
        <v>3.43</v>
      </c>
      <c r="H6" s="28">
        <v>0.57999999999999996</v>
      </c>
    </row>
    <row r="7" spans="1:8" x14ac:dyDescent="0.4">
      <c r="A7" s="27" t="s">
        <v>92</v>
      </c>
      <c r="B7" s="4">
        <v>2025</v>
      </c>
      <c r="C7" s="4" t="s">
        <v>93</v>
      </c>
      <c r="D7" s="4" t="s">
        <v>94</v>
      </c>
      <c r="E7" s="23">
        <v>3.63</v>
      </c>
      <c r="F7" s="23">
        <v>7.99</v>
      </c>
      <c r="G7" s="23">
        <v>3.99</v>
      </c>
      <c r="H7" s="28">
        <v>4.16</v>
      </c>
    </row>
    <row r="8" spans="1:8" x14ac:dyDescent="0.4">
      <c r="A8" s="27" t="s">
        <v>95</v>
      </c>
      <c r="B8" s="4">
        <v>2025</v>
      </c>
      <c r="C8" s="4" t="s">
        <v>93</v>
      </c>
      <c r="D8" s="4" t="s">
        <v>90</v>
      </c>
      <c r="E8" s="23">
        <v>60.59</v>
      </c>
      <c r="F8" s="23">
        <v>39.1</v>
      </c>
      <c r="G8" s="23">
        <v>53.82</v>
      </c>
      <c r="H8" s="28">
        <v>39.83</v>
      </c>
    </row>
    <row r="9" spans="1:8" ht="18" thickBot="1" x14ac:dyDescent="0.45">
      <c r="A9" s="29" t="s">
        <v>96</v>
      </c>
      <c r="B9" s="30">
        <v>2025</v>
      </c>
      <c r="C9" s="30" t="s">
        <v>93</v>
      </c>
      <c r="D9" s="30" t="s">
        <v>90</v>
      </c>
      <c r="E9" s="31">
        <v>97.34</v>
      </c>
      <c r="F9" s="31">
        <v>26.55</v>
      </c>
      <c r="G9" s="31">
        <v>85.67</v>
      </c>
      <c r="H9" s="32">
        <v>44.62</v>
      </c>
    </row>
  </sheetData>
  <mergeCells count="2">
    <mergeCell ref="G3:H3"/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2"/>
  <sheetViews>
    <sheetView workbookViewId="0">
      <selection activeCell="A4" sqref="A4:F12"/>
    </sheetView>
  </sheetViews>
  <sheetFormatPr defaultRowHeight="17.399999999999999" x14ac:dyDescent="0.4"/>
  <cols>
    <col min="3" max="3" width="9.09765625" bestFit="1" customWidth="1"/>
    <col min="4" max="4" width="9.296875" bestFit="1" customWidth="1"/>
    <col min="5" max="6" width="9.09765625" bestFit="1" customWidth="1"/>
  </cols>
  <sheetData>
    <row r="1" spans="1:6" ht="21" x14ac:dyDescent="0.4">
      <c r="A1" s="12" t="s">
        <v>98</v>
      </c>
      <c r="B1" s="12"/>
      <c r="C1" s="12"/>
      <c r="D1" s="12"/>
      <c r="E1" s="12"/>
      <c r="F1" s="12"/>
    </row>
    <row r="2" spans="1:6" x14ac:dyDescent="0.4">
      <c r="F2" s="7" t="s">
        <v>99</v>
      </c>
    </row>
    <row r="3" spans="1:6" x14ac:dyDescent="0.4">
      <c r="A3" s="4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</row>
    <row r="4" spans="1:6" x14ac:dyDescent="0.4">
      <c r="A4" s="4" t="s">
        <v>106</v>
      </c>
      <c r="B4" s="4" t="s">
        <v>107</v>
      </c>
      <c r="C4" s="4" t="s">
        <v>108</v>
      </c>
      <c r="D4" s="6">
        <v>41000</v>
      </c>
      <c r="E4" s="6">
        <v>24000</v>
      </c>
      <c r="F4" s="6">
        <v>6000</v>
      </c>
    </row>
    <row r="5" spans="1:6" x14ac:dyDescent="0.4">
      <c r="A5" s="4" t="s">
        <v>109</v>
      </c>
      <c r="B5" s="4" t="s">
        <v>110</v>
      </c>
      <c r="C5" s="4" t="s">
        <v>108</v>
      </c>
      <c r="D5" s="6">
        <v>10000</v>
      </c>
      <c r="E5" s="6">
        <v>7000</v>
      </c>
      <c r="F5" s="6">
        <v>5000</v>
      </c>
    </row>
    <row r="6" spans="1:6" x14ac:dyDescent="0.4">
      <c r="A6" s="4" t="s">
        <v>111</v>
      </c>
      <c r="B6" s="4" t="s">
        <v>112</v>
      </c>
      <c r="C6" s="4" t="s">
        <v>108</v>
      </c>
      <c r="D6" s="6">
        <v>17000</v>
      </c>
      <c r="E6" s="6">
        <v>11000</v>
      </c>
      <c r="F6" s="6">
        <v>6000</v>
      </c>
    </row>
    <row r="7" spans="1:6" x14ac:dyDescent="0.4">
      <c r="A7" s="4" t="s">
        <v>113</v>
      </c>
      <c r="B7" s="4" t="s">
        <v>114</v>
      </c>
      <c r="C7" s="4" t="s">
        <v>115</v>
      </c>
      <c r="D7" s="6">
        <v>8000</v>
      </c>
      <c r="E7" s="6"/>
      <c r="F7" s="6">
        <v>5000</v>
      </c>
    </row>
    <row r="8" spans="1:6" x14ac:dyDescent="0.4">
      <c r="A8" s="4" t="s">
        <v>116</v>
      </c>
      <c r="B8" s="4" t="s">
        <v>110</v>
      </c>
      <c r="C8" s="4" t="s">
        <v>108</v>
      </c>
      <c r="D8" s="6">
        <v>25000</v>
      </c>
      <c r="E8" s="6">
        <v>15000</v>
      </c>
      <c r="F8" s="6">
        <v>5000</v>
      </c>
    </row>
    <row r="9" spans="1:6" x14ac:dyDescent="0.4">
      <c r="A9" s="4" t="s">
        <v>117</v>
      </c>
      <c r="B9" s="4" t="s">
        <v>112</v>
      </c>
      <c r="C9" s="4" t="s">
        <v>108</v>
      </c>
      <c r="D9" s="6">
        <v>16000</v>
      </c>
      <c r="E9" s="6"/>
      <c r="F9" s="6">
        <v>14000</v>
      </c>
    </row>
    <row r="10" spans="1:6" x14ac:dyDescent="0.4">
      <c r="A10" s="4" t="s">
        <v>118</v>
      </c>
      <c r="B10" s="4" t="s">
        <v>119</v>
      </c>
      <c r="C10" s="4" t="s">
        <v>120</v>
      </c>
      <c r="D10" s="6">
        <v>19000</v>
      </c>
      <c r="E10" s="6">
        <v>15000</v>
      </c>
      <c r="F10" s="6">
        <v>8000</v>
      </c>
    </row>
    <row r="11" spans="1:6" x14ac:dyDescent="0.4">
      <c r="A11" s="4" t="s">
        <v>121</v>
      </c>
      <c r="B11" s="4" t="s">
        <v>107</v>
      </c>
      <c r="C11" s="4" t="s">
        <v>115</v>
      </c>
      <c r="D11" s="6"/>
      <c r="E11" s="6">
        <v>5000</v>
      </c>
      <c r="F11" s="6"/>
    </row>
    <row r="12" spans="1:6" x14ac:dyDescent="0.4">
      <c r="A12" s="4" t="s">
        <v>122</v>
      </c>
      <c r="B12" s="4" t="s">
        <v>114</v>
      </c>
      <c r="C12" s="4" t="s">
        <v>108</v>
      </c>
      <c r="D12" s="6">
        <v>130000</v>
      </c>
      <c r="E12" s="6"/>
      <c r="F12" s="6"/>
    </row>
  </sheetData>
  <mergeCells count="1">
    <mergeCell ref="A1:F1"/>
  </mergeCells>
  <phoneticPr fontId="1" type="noConversion"/>
  <conditionalFormatting sqref="A4:F12">
    <cfRule type="expression" dxfId="0" priority="1">
      <formula>LEFT($B4,1)="경"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D48C-A769-462F-8B1E-EE6F3D92FA9C}">
  <dimension ref="A1:F23"/>
  <sheetViews>
    <sheetView tabSelected="1" workbookViewId="0">
      <selection activeCell="E6" sqref="E6"/>
    </sheetView>
  </sheetViews>
  <sheetFormatPr defaultRowHeight="17.399999999999999" x14ac:dyDescent="0.4"/>
  <sheetData>
    <row r="1" spans="1:6" ht="21" x14ac:dyDescent="0.4">
      <c r="A1" s="12" t="s">
        <v>226</v>
      </c>
      <c r="B1" s="12"/>
      <c r="C1" s="12"/>
      <c r="D1" s="12"/>
      <c r="E1" s="12"/>
      <c r="F1" s="12"/>
    </row>
    <row r="3" spans="1:6" x14ac:dyDescent="0.4">
      <c r="A3" s="4" t="s">
        <v>3</v>
      </c>
      <c r="B3" s="4" t="s">
        <v>227</v>
      </c>
      <c r="C3" s="4" t="s">
        <v>228</v>
      </c>
      <c r="D3" s="4" t="s">
        <v>229</v>
      </c>
      <c r="E3" s="4" t="s">
        <v>230</v>
      </c>
      <c r="F3" s="4" t="s">
        <v>163</v>
      </c>
    </row>
    <row r="4" spans="1:6" x14ac:dyDescent="0.4">
      <c r="A4" s="4" t="s">
        <v>231</v>
      </c>
      <c r="B4" s="4">
        <v>92</v>
      </c>
      <c r="C4" s="4">
        <v>84</v>
      </c>
      <c r="D4" s="4">
        <v>64</v>
      </c>
      <c r="E4" s="4">
        <f>AVERAGE(B4:D4)</f>
        <v>80</v>
      </c>
      <c r="F4" s="4">
        <v>6</v>
      </c>
    </row>
    <row r="5" spans="1:6" x14ac:dyDescent="0.4">
      <c r="A5" s="4" t="s">
        <v>232</v>
      </c>
      <c r="B5" s="4">
        <v>86</v>
      </c>
      <c r="C5" s="4">
        <v>77</v>
      </c>
      <c r="D5" s="4">
        <v>86</v>
      </c>
      <c r="E5" s="4">
        <v>83</v>
      </c>
      <c r="F5" s="4">
        <v>4</v>
      </c>
    </row>
    <row r="6" spans="1:6" x14ac:dyDescent="0.4">
      <c r="A6" s="4" t="s">
        <v>233</v>
      </c>
      <c r="B6" s="4">
        <v>75</v>
      </c>
      <c r="C6" s="4">
        <v>100</v>
      </c>
      <c r="D6" s="4">
        <v>92</v>
      </c>
      <c r="E6" s="4">
        <v>89</v>
      </c>
      <c r="F6" s="4">
        <v>3</v>
      </c>
    </row>
    <row r="7" spans="1:6" x14ac:dyDescent="0.4">
      <c r="A7" s="4" t="s">
        <v>234</v>
      </c>
      <c r="B7" s="4">
        <v>98</v>
      </c>
      <c r="C7" s="4">
        <v>98</v>
      </c>
      <c r="D7" s="4">
        <v>86</v>
      </c>
      <c r="E7" s="4">
        <v>94</v>
      </c>
      <c r="F7" s="4">
        <v>1</v>
      </c>
    </row>
    <row r="8" spans="1:6" x14ac:dyDescent="0.4">
      <c r="A8" s="4" t="s">
        <v>235</v>
      </c>
      <c r="B8" s="4">
        <v>75</v>
      </c>
      <c r="C8" s="4">
        <v>64</v>
      </c>
      <c r="D8" s="4">
        <v>55</v>
      </c>
      <c r="E8" s="4">
        <v>65</v>
      </c>
      <c r="F8" s="4">
        <v>8</v>
      </c>
    </row>
    <row r="9" spans="1:6" x14ac:dyDescent="0.4">
      <c r="A9" s="4" t="s">
        <v>236</v>
      </c>
      <c r="B9" s="4">
        <v>56</v>
      </c>
      <c r="C9" s="4">
        <v>98</v>
      </c>
      <c r="D9" s="4">
        <v>78</v>
      </c>
      <c r="E9" s="4">
        <v>77</v>
      </c>
      <c r="F9" s="4">
        <v>7</v>
      </c>
    </row>
    <row r="10" spans="1:6" x14ac:dyDescent="0.4">
      <c r="A10" s="4" t="s">
        <v>237</v>
      </c>
      <c r="B10" s="4">
        <v>46</v>
      </c>
      <c r="C10" s="4">
        <v>100</v>
      </c>
      <c r="D10" s="4">
        <v>47</v>
      </c>
      <c r="E10" s="4">
        <v>64</v>
      </c>
      <c r="F10" s="4">
        <v>9</v>
      </c>
    </row>
    <row r="11" spans="1:6" x14ac:dyDescent="0.4">
      <c r="A11" s="4" t="s">
        <v>238</v>
      </c>
      <c r="B11" s="4">
        <v>84</v>
      </c>
      <c r="C11" s="4">
        <v>88</v>
      </c>
      <c r="D11" s="4">
        <v>98</v>
      </c>
      <c r="E11" s="4">
        <v>90</v>
      </c>
      <c r="F11" s="4">
        <v>2</v>
      </c>
    </row>
    <row r="12" spans="1:6" x14ac:dyDescent="0.4">
      <c r="A12" s="4" t="s">
        <v>239</v>
      </c>
      <c r="B12" s="4">
        <v>100</v>
      </c>
      <c r="C12" s="4">
        <v>77</v>
      </c>
      <c r="D12" s="4">
        <v>68</v>
      </c>
      <c r="E12" s="4">
        <v>82</v>
      </c>
      <c r="F12" s="4">
        <v>5</v>
      </c>
    </row>
    <row r="15" spans="1:6" x14ac:dyDescent="0.4">
      <c r="A15" s="1" t="s">
        <v>278</v>
      </c>
      <c r="B15" s="1" t="s">
        <v>279</v>
      </c>
      <c r="C15" s="1"/>
    </row>
    <row r="16" spans="1:6" x14ac:dyDescent="0.4">
      <c r="A16" s="1" t="s">
        <v>280</v>
      </c>
      <c r="B16" s="1"/>
      <c r="C16" s="1"/>
    </row>
    <row r="17" spans="1:6" x14ac:dyDescent="0.4">
      <c r="A17" s="1"/>
      <c r="B17" s="1" t="s">
        <v>281</v>
      </c>
      <c r="C17" s="1"/>
    </row>
    <row r="20" spans="1:6" x14ac:dyDescent="0.4">
      <c r="A20" s="4" t="s">
        <v>3</v>
      </c>
      <c r="B20" s="4" t="s">
        <v>227</v>
      </c>
      <c r="C20" s="4" t="s">
        <v>228</v>
      </c>
      <c r="D20" s="4" t="s">
        <v>229</v>
      </c>
      <c r="E20" s="4" t="s">
        <v>230</v>
      </c>
      <c r="F20" s="4" t="s">
        <v>163</v>
      </c>
    </row>
    <row r="21" spans="1:6" x14ac:dyDescent="0.4">
      <c r="A21" s="4" t="s">
        <v>234</v>
      </c>
      <c r="B21" s="4">
        <v>98</v>
      </c>
      <c r="C21" s="4">
        <v>98</v>
      </c>
      <c r="D21" s="4">
        <v>86</v>
      </c>
      <c r="E21" s="4">
        <v>94</v>
      </c>
      <c r="F21" s="4">
        <v>1</v>
      </c>
    </row>
    <row r="22" spans="1:6" x14ac:dyDescent="0.4">
      <c r="A22" s="4" t="s">
        <v>235</v>
      </c>
      <c r="B22" s="4">
        <v>75</v>
      </c>
      <c r="C22" s="4">
        <v>64</v>
      </c>
      <c r="D22" s="4">
        <v>55</v>
      </c>
      <c r="E22" s="4">
        <v>65</v>
      </c>
      <c r="F22" s="4">
        <v>8</v>
      </c>
    </row>
    <row r="23" spans="1:6" x14ac:dyDescent="0.4">
      <c r="A23" s="4" t="s">
        <v>237</v>
      </c>
      <c r="B23" s="4">
        <v>46</v>
      </c>
      <c r="C23" s="4">
        <v>100</v>
      </c>
      <c r="D23" s="4">
        <v>47</v>
      </c>
      <c r="E23" s="4">
        <v>64</v>
      </c>
      <c r="F23" s="4">
        <v>9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workbookViewId="0"/>
  </sheetViews>
  <sheetFormatPr defaultRowHeight="17.399999999999999" x14ac:dyDescent="0.4"/>
  <cols>
    <col min="6" max="6" width="8.69921875" customWidth="1"/>
    <col min="9" max="9" width="8.69921875" customWidth="1"/>
    <col min="10" max="10" width="9.09765625" bestFit="1" customWidth="1"/>
  </cols>
  <sheetData>
    <row r="1" spans="1:12" x14ac:dyDescent="0.4">
      <c r="A1" s="2" t="s">
        <v>1</v>
      </c>
      <c r="B1" s="3" t="s">
        <v>2</v>
      </c>
      <c r="G1" s="2" t="s">
        <v>38</v>
      </c>
      <c r="H1" s="3" t="s">
        <v>39</v>
      </c>
    </row>
    <row r="2" spans="1:12" x14ac:dyDescent="0.4">
      <c r="A2" s="4" t="s">
        <v>3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40</v>
      </c>
      <c r="H2" s="4" t="s">
        <v>41</v>
      </c>
      <c r="I2" s="4" t="s">
        <v>42</v>
      </c>
      <c r="J2" s="4" t="s">
        <v>43</v>
      </c>
      <c r="K2" s="13" t="s">
        <v>50</v>
      </c>
      <c r="L2" s="13"/>
    </row>
    <row r="3" spans="1:12" x14ac:dyDescent="0.4">
      <c r="A3" s="4" t="s">
        <v>8</v>
      </c>
      <c r="B3" s="4">
        <v>48</v>
      </c>
      <c r="C3" s="4">
        <v>42</v>
      </c>
      <c r="D3" s="4">
        <v>90</v>
      </c>
      <c r="E3" s="4"/>
      <c r="G3" s="4" t="s">
        <v>44</v>
      </c>
      <c r="H3" s="4" t="s">
        <v>45</v>
      </c>
      <c r="I3" s="6">
        <v>6100</v>
      </c>
      <c r="J3" s="6">
        <v>240000</v>
      </c>
      <c r="K3" s="14"/>
      <c r="L3" s="14"/>
    </row>
    <row r="4" spans="1:12" x14ac:dyDescent="0.4">
      <c r="A4" s="4" t="s">
        <v>9</v>
      </c>
      <c r="B4" s="4">
        <v>39</v>
      </c>
      <c r="C4" s="4">
        <v>40</v>
      </c>
      <c r="D4" s="4">
        <v>79</v>
      </c>
      <c r="E4" s="4"/>
      <c r="G4" s="4" t="s">
        <v>46</v>
      </c>
      <c r="H4" s="4" t="s">
        <v>45</v>
      </c>
      <c r="I4" s="6">
        <v>6800</v>
      </c>
      <c r="J4" s="6">
        <v>300000</v>
      </c>
    </row>
    <row r="5" spans="1:12" x14ac:dyDescent="0.4">
      <c r="A5" s="4" t="s">
        <v>10</v>
      </c>
      <c r="B5" s="4">
        <v>42</v>
      </c>
      <c r="C5" s="4">
        <v>38</v>
      </c>
      <c r="D5" s="4">
        <v>80</v>
      </c>
      <c r="E5" s="4"/>
      <c r="G5" s="4" t="s">
        <v>47</v>
      </c>
      <c r="H5" s="4" t="s">
        <v>45</v>
      </c>
      <c r="I5" s="6">
        <v>5300</v>
      </c>
      <c r="J5" s="6">
        <v>270000</v>
      </c>
    </row>
    <row r="6" spans="1:12" x14ac:dyDescent="0.4">
      <c r="A6" s="4" t="s">
        <v>11</v>
      </c>
      <c r="B6" s="4">
        <v>18</v>
      </c>
      <c r="C6" s="4">
        <v>26</v>
      </c>
      <c r="D6" s="4">
        <v>44</v>
      </c>
      <c r="E6" s="4"/>
      <c r="G6" s="4" t="s">
        <v>44</v>
      </c>
      <c r="H6" s="4" t="s">
        <v>48</v>
      </c>
      <c r="I6" s="6">
        <v>6200</v>
      </c>
      <c r="J6" s="6">
        <v>350000</v>
      </c>
    </row>
    <row r="7" spans="1:12" x14ac:dyDescent="0.4">
      <c r="A7" s="4" t="s">
        <v>12</v>
      </c>
      <c r="B7" s="4">
        <v>29</v>
      </c>
      <c r="C7" s="4">
        <v>23</v>
      </c>
      <c r="D7" s="4">
        <v>52</v>
      </c>
      <c r="E7" s="4"/>
      <c r="G7" s="4" t="s">
        <v>46</v>
      </c>
      <c r="H7" s="4" t="s">
        <v>48</v>
      </c>
      <c r="I7" s="6">
        <v>6600</v>
      </c>
      <c r="J7" s="6">
        <v>420000</v>
      </c>
    </row>
    <row r="8" spans="1:12" x14ac:dyDescent="0.4">
      <c r="A8" s="4" t="s">
        <v>13</v>
      </c>
      <c r="B8" s="4">
        <v>41</v>
      </c>
      <c r="C8" s="4">
        <v>20</v>
      </c>
      <c r="D8" s="4">
        <v>61</v>
      </c>
      <c r="E8" s="4"/>
      <c r="G8" s="4" t="s">
        <v>47</v>
      </c>
      <c r="H8" s="4" t="s">
        <v>48</v>
      </c>
      <c r="I8" s="6">
        <v>5500</v>
      </c>
      <c r="J8" s="6">
        <v>220000</v>
      </c>
    </row>
    <row r="9" spans="1:12" x14ac:dyDescent="0.4">
      <c r="A9" s="4" t="s">
        <v>14</v>
      </c>
      <c r="B9" s="4">
        <v>8</v>
      </c>
      <c r="C9" s="4">
        <v>0</v>
      </c>
      <c r="D9" s="4">
        <v>8</v>
      </c>
      <c r="E9" s="4"/>
      <c r="G9" s="4" t="s">
        <v>44</v>
      </c>
      <c r="H9" s="4" t="s">
        <v>49</v>
      </c>
      <c r="I9" s="6">
        <v>6000</v>
      </c>
      <c r="J9" s="6">
        <v>280000</v>
      </c>
    </row>
    <row r="10" spans="1:12" x14ac:dyDescent="0.4">
      <c r="G10" s="4" t="s">
        <v>46</v>
      </c>
      <c r="H10" s="4" t="s">
        <v>49</v>
      </c>
      <c r="I10" s="6">
        <v>7000</v>
      </c>
      <c r="J10" s="6">
        <v>200000</v>
      </c>
    </row>
    <row r="11" spans="1:12" x14ac:dyDescent="0.4">
      <c r="A11" s="2" t="s">
        <v>15</v>
      </c>
      <c r="B11" s="3" t="s">
        <v>16</v>
      </c>
      <c r="G11" s="4" t="s">
        <v>47</v>
      </c>
      <c r="H11" s="4" t="s">
        <v>49</v>
      </c>
      <c r="I11" s="6">
        <v>5200</v>
      </c>
      <c r="J11" s="6">
        <v>300000</v>
      </c>
    </row>
    <row r="12" spans="1:12" x14ac:dyDescent="0.4">
      <c r="A12" s="4" t="s">
        <v>240</v>
      </c>
      <c r="B12" s="4" t="s">
        <v>17</v>
      </c>
      <c r="C12" s="4" t="s">
        <v>18</v>
      </c>
      <c r="D12" s="4" t="s">
        <v>19</v>
      </c>
    </row>
    <row r="13" spans="1:12" x14ac:dyDescent="0.4">
      <c r="A13" s="4" t="s">
        <v>20</v>
      </c>
      <c r="B13" s="4">
        <v>14</v>
      </c>
      <c r="C13" s="4" t="s">
        <v>21</v>
      </c>
      <c r="D13" s="4" t="s">
        <v>22</v>
      </c>
      <c r="G13" s="2" t="s">
        <v>51</v>
      </c>
      <c r="H13" s="3" t="s">
        <v>52</v>
      </c>
    </row>
    <row r="14" spans="1:12" x14ac:dyDescent="0.4">
      <c r="A14" s="4" t="s">
        <v>23</v>
      </c>
      <c r="B14" s="4">
        <v>27</v>
      </c>
      <c r="C14" s="4" t="s">
        <v>24</v>
      </c>
      <c r="D14" s="4" t="s">
        <v>25</v>
      </c>
      <c r="G14" s="4" t="s">
        <v>53</v>
      </c>
      <c r="H14" s="5" t="s">
        <v>40</v>
      </c>
      <c r="I14" s="5" t="s">
        <v>54</v>
      </c>
      <c r="J14" s="4" t="s">
        <v>55</v>
      </c>
      <c r="K14" s="4" t="s">
        <v>56</v>
      </c>
    </row>
    <row r="15" spans="1:12" x14ac:dyDescent="0.4">
      <c r="A15" s="4" t="s">
        <v>23</v>
      </c>
      <c r="B15" s="4">
        <v>17</v>
      </c>
      <c r="C15" s="4" t="s">
        <v>21</v>
      </c>
      <c r="D15" s="4" t="s">
        <v>26</v>
      </c>
      <c r="G15" s="4" t="s">
        <v>61</v>
      </c>
      <c r="H15" s="4"/>
      <c r="I15" s="4"/>
      <c r="J15" s="4">
        <v>35</v>
      </c>
      <c r="K15" s="6">
        <v>1200</v>
      </c>
    </row>
    <row r="16" spans="1:12" x14ac:dyDescent="0.4">
      <c r="A16" s="4" t="s">
        <v>20</v>
      </c>
      <c r="B16" s="4">
        <v>13</v>
      </c>
      <c r="C16" s="4" t="s">
        <v>27</v>
      </c>
      <c r="D16" s="4" t="s">
        <v>28</v>
      </c>
      <c r="G16" s="4" t="s">
        <v>62</v>
      </c>
      <c r="H16" s="4"/>
      <c r="I16" s="4"/>
      <c r="J16" s="4">
        <v>60</v>
      </c>
      <c r="K16" s="6">
        <v>800</v>
      </c>
    </row>
    <row r="17" spans="1:11" x14ac:dyDescent="0.4">
      <c r="A17" s="4" t="s">
        <v>23</v>
      </c>
      <c r="B17" s="4">
        <v>29</v>
      </c>
      <c r="C17" s="4" t="s">
        <v>29</v>
      </c>
      <c r="D17" s="4" t="s">
        <v>30</v>
      </c>
      <c r="G17" s="4" t="s">
        <v>241</v>
      </c>
      <c r="H17" s="4"/>
      <c r="I17" s="4"/>
      <c r="J17" s="4">
        <v>120</v>
      </c>
      <c r="K17" s="6">
        <v>600</v>
      </c>
    </row>
    <row r="18" spans="1:11" x14ac:dyDescent="0.4">
      <c r="A18" s="4" t="s">
        <v>20</v>
      </c>
      <c r="B18" s="4">
        <v>24</v>
      </c>
      <c r="C18" s="4" t="s">
        <v>24</v>
      </c>
      <c r="D18" s="4" t="s">
        <v>31</v>
      </c>
      <c r="G18" s="4" t="s">
        <v>57</v>
      </c>
      <c r="H18" s="4"/>
      <c r="I18" s="4"/>
      <c r="J18" s="4">
        <v>10</v>
      </c>
      <c r="K18" s="6">
        <v>800</v>
      </c>
    </row>
    <row r="19" spans="1:11" x14ac:dyDescent="0.4">
      <c r="A19" s="4" t="s">
        <v>32</v>
      </c>
      <c r="B19" s="4">
        <v>22</v>
      </c>
      <c r="C19" s="4" t="s">
        <v>33</v>
      </c>
      <c r="D19" s="4" t="s">
        <v>34</v>
      </c>
      <c r="G19" s="4" t="s">
        <v>57</v>
      </c>
      <c r="H19" s="4"/>
      <c r="I19" s="4"/>
      <c r="J19" s="4">
        <v>34</v>
      </c>
      <c r="K19" s="6">
        <v>600</v>
      </c>
    </row>
    <row r="20" spans="1:11" x14ac:dyDescent="0.4">
      <c r="A20" s="4" t="s">
        <v>35</v>
      </c>
      <c r="B20" s="4">
        <v>14</v>
      </c>
      <c r="C20" s="4" t="s">
        <v>33</v>
      </c>
      <c r="D20" s="4" t="s">
        <v>36</v>
      </c>
      <c r="G20" s="4" t="s">
        <v>242</v>
      </c>
      <c r="H20" s="4"/>
      <c r="I20" s="4"/>
      <c r="J20" s="4">
        <v>60</v>
      </c>
      <c r="K20" s="6">
        <v>500</v>
      </c>
    </row>
    <row r="21" spans="1:11" x14ac:dyDescent="0.4">
      <c r="A21" s="1"/>
      <c r="B21" s="1"/>
      <c r="C21" s="1"/>
      <c r="D21" s="1"/>
      <c r="G21" s="4" t="s">
        <v>58</v>
      </c>
      <c r="H21" s="4"/>
      <c r="I21" s="4"/>
      <c r="J21" s="4">
        <v>25</v>
      </c>
      <c r="K21" s="6">
        <v>1200</v>
      </c>
    </row>
    <row r="22" spans="1:11" x14ac:dyDescent="0.4">
      <c r="A22" s="13" t="s">
        <v>37</v>
      </c>
      <c r="B22" s="13"/>
      <c r="C22" s="4"/>
      <c r="D22" s="1"/>
      <c r="G22" s="4" t="s">
        <v>59</v>
      </c>
      <c r="H22" s="4"/>
      <c r="I22" s="4"/>
      <c r="J22" s="4">
        <v>54</v>
      </c>
      <c r="K22" s="6">
        <v>800</v>
      </c>
    </row>
    <row r="23" spans="1:11" x14ac:dyDescent="0.4">
      <c r="G23" s="4" t="s">
        <v>60</v>
      </c>
      <c r="H23" s="4"/>
      <c r="I23" s="4"/>
      <c r="J23" s="4">
        <v>110</v>
      </c>
      <c r="K23" s="6">
        <v>500</v>
      </c>
    </row>
    <row r="24" spans="1:11" x14ac:dyDescent="0.4">
      <c r="A24" s="2" t="s">
        <v>63</v>
      </c>
      <c r="B24" s="3" t="s">
        <v>64</v>
      </c>
    </row>
    <row r="25" spans="1:11" x14ac:dyDescent="0.4">
      <c r="A25" s="4" t="s">
        <v>65</v>
      </c>
      <c r="B25" s="4" t="s">
        <v>66</v>
      </c>
      <c r="C25" s="4" t="s">
        <v>67</v>
      </c>
      <c r="D25" s="4" t="s">
        <v>68</v>
      </c>
      <c r="E25" s="4" t="s">
        <v>173</v>
      </c>
    </row>
    <row r="26" spans="1:11" x14ac:dyDescent="0.4">
      <c r="A26" s="15" t="s">
        <v>69</v>
      </c>
      <c r="B26" s="4" t="s">
        <v>70</v>
      </c>
      <c r="C26" s="4">
        <v>550</v>
      </c>
      <c r="D26" s="4">
        <v>56</v>
      </c>
      <c r="E26" s="4">
        <v>340</v>
      </c>
    </row>
    <row r="27" spans="1:11" x14ac:dyDescent="0.4">
      <c r="A27" s="16"/>
      <c r="B27" s="4" t="s">
        <v>71</v>
      </c>
      <c r="C27" s="4">
        <v>440</v>
      </c>
      <c r="D27" s="4">
        <v>47</v>
      </c>
      <c r="E27" s="4">
        <v>300</v>
      </c>
    </row>
    <row r="28" spans="1:11" x14ac:dyDescent="0.4">
      <c r="A28" s="15" t="s">
        <v>72</v>
      </c>
      <c r="B28" s="4" t="s">
        <v>70</v>
      </c>
      <c r="C28" s="4">
        <v>345</v>
      </c>
      <c r="D28" s="4">
        <v>89</v>
      </c>
      <c r="E28" s="4">
        <v>110</v>
      </c>
    </row>
    <row r="29" spans="1:11" x14ac:dyDescent="0.4">
      <c r="A29" s="16"/>
      <c r="B29" s="4" t="s">
        <v>71</v>
      </c>
      <c r="C29" s="4">
        <v>456</v>
      </c>
      <c r="D29" s="4">
        <v>234</v>
      </c>
      <c r="E29" s="4">
        <v>322</v>
      </c>
    </row>
    <row r="30" spans="1:11" x14ac:dyDescent="0.4">
      <c r="A30" s="15" t="s">
        <v>73</v>
      </c>
      <c r="B30" s="4" t="s">
        <v>70</v>
      </c>
      <c r="C30" s="4">
        <v>789</v>
      </c>
      <c r="D30" s="4">
        <v>456</v>
      </c>
      <c r="E30" s="4">
        <v>70</v>
      </c>
      <c r="G30" s="5" t="s">
        <v>77</v>
      </c>
    </row>
    <row r="31" spans="1:11" x14ac:dyDescent="0.4">
      <c r="A31" s="16"/>
      <c r="B31" s="4" t="s">
        <v>71</v>
      </c>
      <c r="C31" s="4">
        <v>556</v>
      </c>
      <c r="D31" s="4">
        <v>556</v>
      </c>
      <c r="E31" s="4">
        <v>220</v>
      </c>
      <c r="G31" s="4"/>
    </row>
    <row r="32" spans="1:11" x14ac:dyDescent="0.4">
      <c r="A32" s="15" t="s">
        <v>74</v>
      </c>
      <c r="B32" s="4" t="s">
        <v>70</v>
      </c>
      <c r="C32" s="4">
        <v>120</v>
      </c>
      <c r="D32" s="4">
        <v>98</v>
      </c>
      <c r="E32" s="4">
        <v>20</v>
      </c>
    </row>
    <row r="33" spans="1:5" x14ac:dyDescent="0.4">
      <c r="A33" s="16"/>
      <c r="B33" s="4" t="s">
        <v>71</v>
      </c>
      <c r="C33" s="4">
        <v>234</v>
      </c>
      <c r="D33" s="4">
        <v>100</v>
      </c>
      <c r="E33" s="4">
        <v>30</v>
      </c>
    </row>
    <row r="34" spans="1:5" x14ac:dyDescent="0.4">
      <c r="A34" s="15" t="s">
        <v>75</v>
      </c>
      <c r="B34" s="4" t="s">
        <v>70</v>
      </c>
      <c r="C34" s="4">
        <v>345</v>
      </c>
      <c r="D34" s="4">
        <v>123</v>
      </c>
      <c r="E34" s="4">
        <v>98</v>
      </c>
    </row>
    <row r="35" spans="1:5" x14ac:dyDescent="0.4">
      <c r="A35" s="16"/>
      <c r="B35" s="4" t="s">
        <v>71</v>
      </c>
      <c r="C35" s="4">
        <v>556</v>
      </c>
      <c r="D35" s="4">
        <v>145</v>
      </c>
      <c r="E35" s="4">
        <v>78</v>
      </c>
    </row>
    <row r="36" spans="1:5" x14ac:dyDescent="0.4">
      <c r="A36" s="15" t="s">
        <v>76</v>
      </c>
      <c r="B36" s="4" t="s">
        <v>70</v>
      </c>
      <c r="C36" s="4">
        <v>666</v>
      </c>
      <c r="D36" s="4">
        <v>110</v>
      </c>
      <c r="E36" s="4">
        <v>89</v>
      </c>
    </row>
    <row r="37" spans="1:5" x14ac:dyDescent="0.4">
      <c r="A37" s="16"/>
      <c r="B37" s="4" t="s">
        <v>71</v>
      </c>
      <c r="C37" s="4">
        <v>675</v>
      </c>
      <c r="D37" s="4">
        <v>98</v>
      </c>
      <c r="E37" s="4">
        <v>65</v>
      </c>
    </row>
  </sheetData>
  <mergeCells count="9">
    <mergeCell ref="A22:B22"/>
    <mergeCell ref="K3:L3"/>
    <mergeCell ref="K2:L2"/>
    <mergeCell ref="A36:A37"/>
    <mergeCell ref="A34:A35"/>
    <mergeCell ref="A32:A33"/>
    <mergeCell ref="A30:A31"/>
    <mergeCell ref="A28:A29"/>
    <mergeCell ref="A26:A2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1"/>
  <sheetViews>
    <sheetView workbookViewId="0">
      <selection sqref="A1:D1"/>
    </sheetView>
  </sheetViews>
  <sheetFormatPr defaultRowHeight="17.399999999999999" x14ac:dyDescent="0.4"/>
  <cols>
    <col min="1" max="1" width="9.19921875" bestFit="1" customWidth="1"/>
    <col min="6" max="6" width="9.19921875" bestFit="1" customWidth="1"/>
  </cols>
  <sheetData>
    <row r="1" spans="1:9" x14ac:dyDescent="0.4">
      <c r="A1" s="17" t="s">
        <v>123</v>
      </c>
      <c r="B1" s="17"/>
      <c r="C1" s="17"/>
      <c r="D1" s="17"/>
      <c r="F1" s="17" t="s">
        <v>124</v>
      </c>
      <c r="G1" s="17"/>
      <c r="H1" s="17"/>
      <c r="I1" s="17"/>
    </row>
    <row r="2" spans="1:9" x14ac:dyDescent="0.4">
      <c r="A2" s="4" t="s">
        <v>125</v>
      </c>
      <c r="B2" s="4" t="s">
        <v>19</v>
      </c>
      <c r="C2" s="4" t="s">
        <v>126</v>
      </c>
      <c r="D2" s="4" t="s">
        <v>127</v>
      </c>
      <c r="F2" s="4" t="s">
        <v>125</v>
      </c>
      <c r="G2" s="4" t="s">
        <v>19</v>
      </c>
      <c r="H2" s="4" t="s">
        <v>126</v>
      </c>
      <c r="I2" s="4" t="s">
        <v>127</v>
      </c>
    </row>
    <row r="3" spans="1:9" x14ac:dyDescent="0.4">
      <c r="A3" s="4" t="s">
        <v>128</v>
      </c>
      <c r="B3" s="4" t="s">
        <v>129</v>
      </c>
      <c r="C3" s="4">
        <v>80</v>
      </c>
      <c r="D3" s="4">
        <v>88</v>
      </c>
      <c r="F3" s="4" t="s">
        <v>128</v>
      </c>
      <c r="G3" s="4" t="s">
        <v>129</v>
      </c>
      <c r="H3" s="4">
        <v>95</v>
      </c>
      <c r="I3" s="4">
        <v>92</v>
      </c>
    </row>
    <row r="4" spans="1:9" x14ac:dyDescent="0.4">
      <c r="A4" s="4" t="s">
        <v>130</v>
      </c>
      <c r="B4" s="4" t="s">
        <v>131</v>
      </c>
      <c r="C4" s="4">
        <v>55</v>
      </c>
      <c r="D4" s="4">
        <v>74</v>
      </c>
      <c r="F4" s="4" t="s">
        <v>130</v>
      </c>
      <c r="G4" s="4" t="s">
        <v>131</v>
      </c>
      <c r="H4" s="4">
        <v>70</v>
      </c>
      <c r="I4" s="4">
        <v>98</v>
      </c>
    </row>
    <row r="5" spans="1:9" x14ac:dyDescent="0.4">
      <c r="A5" s="4" t="s">
        <v>132</v>
      </c>
      <c r="B5" s="4" t="s">
        <v>133</v>
      </c>
      <c r="C5" s="4">
        <v>90</v>
      </c>
      <c r="D5" s="4">
        <v>98</v>
      </c>
      <c r="F5" s="4" t="s">
        <v>132</v>
      </c>
      <c r="G5" s="4" t="s">
        <v>133</v>
      </c>
      <c r="H5" s="4">
        <v>70</v>
      </c>
      <c r="I5" s="4">
        <v>82</v>
      </c>
    </row>
    <row r="6" spans="1:9" x14ac:dyDescent="0.4">
      <c r="A6" s="4" t="s">
        <v>134</v>
      </c>
      <c r="B6" s="4" t="s">
        <v>135</v>
      </c>
      <c r="C6" s="4">
        <v>80</v>
      </c>
      <c r="D6" s="4">
        <v>87</v>
      </c>
      <c r="F6" s="4" t="s">
        <v>134</v>
      </c>
      <c r="G6" s="4" t="s">
        <v>135</v>
      </c>
      <c r="H6" s="4">
        <v>90</v>
      </c>
      <c r="I6" s="4">
        <v>74</v>
      </c>
    </row>
    <row r="7" spans="1:9" x14ac:dyDescent="0.4">
      <c r="A7" s="4" t="s">
        <v>136</v>
      </c>
      <c r="B7" s="4" t="s">
        <v>137</v>
      </c>
      <c r="C7" s="4">
        <v>75</v>
      </c>
      <c r="D7" s="4">
        <v>68</v>
      </c>
      <c r="F7" s="4" t="s">
        <v>136</v>
      </c>
      <c r="G7" s="4" t="s">
        <v>137</v>
      </c>
      <c r="H7" s="4">
        <v>85</v>
      </c>
      <c r="I7" s="4">
        <v>92</v>
      </c>
    </row>
    <row r="8" spans="1:9" x14ac:dyDescent="0.4">
      <c r="A8" s="4" t="s">
        <v>138</v>
      </c>
      <c r="B8" s="4" t="s">
        <v>139</v>
      </c>
      <c r="C8" s="4">
        <v>70</v>
      </c>
      <c r="D8" s="4">
        <v>87</v>
      </c>
      <c r="F8" s="4" t="s">
        <v>138</v>
      </c>
      <c r="G8" s="4" t="s">
        <v>139</v>
      </c>
      <c r="H8" s="4">
        <v>78</v>
      </c>
      <c r="I8" s="4">
        <v>78</v>
      </c>
    </row>
    <row r="9" spans="1:9" x14ac:dyDescent="0.4">
      <c r="A9" s="4" t="s">
        <v>140</v>
      </c>
      <c r="B9" s="4" t="s">
        <v>141</v>
      </c>
      <c r="C9" s="4">
        <v>85</v>
      </c>
      <c r="D9" s="4">
        <v>90</v>
      </c>
      <c r="F9" s="4" t="s">
        <v>140</v>
      </c>
      <c r="G9" s="4" t="s">
        <v>141</v>
      </c>
      <c r="H9" s="4">
        <v>88</v>
      </c>
      <c r="I9" s="4">
        <v>80</v>
      </c>
    </row>
    <row r="10" spans="1:9" x14ac:dyDescent="0.4">
      <c r="A10" s="4" t="s">
        <v>142</v>
      </c>
      <c r="B10" s="4" t="s">
        <v>143</v>
      </c>
      <c r="C10" s="4">
        <v>90</v>
      </c>
      <c r="D10" s="4">
        <v>78</v>
      </c>
      <c r="F10" s="4" t="s">
        <v>142</v>
      </c>
      <c r="G10" s="4" t="s">
        <v>143</v>
      </c>
      <c r="H10" s="4">
        <v>89</v>
      </c>
      <c r="I10" s="4">
        <v>99</v>
      </c>
    </row>
    <row r="11" spans="1:9" x14ac:dyDescent="0.4">
      <c r="A11" s="4" t="s">
        <v>144</v>
      </c>
      <c r="B11" s="4" t="s">
        <v>145</v>
      </c>
      <c r="C11" s="4">
        <v>95</v>
      </c>
      <c r="D11" s="4">
        <v>87</v>
      </c>
      <c r="F11" s="4" t="s">
        <v>144</v>
      </c>
      <c r="G11" s="4" t="s">
        <v>145</v>
      </c>
      <c r="H11" s="4">
        <v>97</v>
      </c>
      <c r="I11" s="4">
        <v>90</v>
      </c>
    </row>
    <row r="12" spans="1:9" x14ac:dyDescent="0.4">
      <c r="A12" s="4" t="s">
        <v>146</v>
      </c>
      <c r="B12" s="4" t="s">
        <v>147</v>
      </c>
      <c r="C12" s="4">
        <v>88</v>
      </c>
      <c r="D12" s="4">
        <v>90</v>
      </c>
      <c r="F12" s="4" t="s">
        <v>146</v>
      </c>
      <c r="G12" s="4" t="s">
        <v>147</v>
      </c>
      <c r="H12" s="4">
        <v>90</v>
      </c>
      <c r="I12" s="4">
        <v>84</v>
      </c>
    </row>
    <row r="13" spans="1:9" x14ac:dyDescent="0.4">
      <c r="A13" s="4" t="s">
        <v>148</v>
      </c>
      <c r="B13" s="4" t="s">
        <v>149</v>
      </c>
      <c r="C13" s="4">
        <v>78</v>
      </c>
      <c r="D13" s="4">
        <v>94</v>
      </c>
      <c r="F13" s="4" t="s">
        <v>148</v>
      </c>
      <c r="G13" s="4" t="s">
        <v>149</v>
      </c>
      <c r="H13" s="4">
        <v>85</v>
      </c>
      <c r="I13" s="4">
        <v>94</v>
      </c>
    </row>
    <row r="14" spans="1:9" x14ac:dyDescent="0.4">
      <c r="A14" s="4" t="s">
        <v>150</v>
      </c>
      <c r="B14" s="4" t="s">
        <v>151</v>
      </c>
      <c r="C14" s="4">
        <v>83</v>
      </c>
      <c r="D14" s="4">
        <v>99</v>
      </c>
      <c r="F14" s="4" t="s">
        <v>150</v>
      </c>
      <c r="G14" s="4" t="s">
        <v>151</v>
      </c>
      <c r="H14" s="4">
        <v>85</v>
      </c>
      <c r="I14" s="4">
        <v>95</v>
      </c>
    </row>
    <row r="15" spans="1:9" x14ac:dyDescent="0.4">
      <c r="A15" s="4" t="s">
        <v>152</v>
      </c>
      <c r="B15" s="4" t="s">
        <v>153</v>
      </c>
      <c r="C15" s="4">
        <v>79</v>
      </c>
      <c r="D15" s="4">
        <v>88</v>
      </c>
      <c r="F15" s="4" t="s">
        <v>152</v>
      </c>
      <c r="G15" s="4" t="s">
        <v>153</v>
      </c>
      <c r="H15" s="4">
        <v>86</v>
      </c>
      <c r="I15" s="4">
        <v>90</v>
      </c>
    </row>
    <row r="18" spans="1:3" x14ac:dyDescent="0.4">
      <c r="A18" s="17" t="s">
        <v>154</v>
      </c>
      <c r="B18" s="17"/>
      <c r="C18" s="17"/>
    </row>
    <row r="19" spans="1:3" x14ac:dyDescent="0.4">
      <c r="A19" s="4" t="s">
        <v>155</v>
      </c>
      <c r="B19" s="4" t="s">
        <v>156</v>
      </c>
      <c r="C19" s="4" t="s">
        <v>157</v>
      </c>
    </row>
    <row r="20" spans="1:3" x14ac:dyDescent="0.4">
      <c r="A20" s="4"/>
      <c r="B20" s="4"/>
      <c r="C20" s="4"/>
    </row>
    <row r="21" spans="1:3" x14ac:dyDescent="0.4">
      <c r="A21" s="4"/>
      <c r="B21" s="4"/>
      <c r="C21" s="4"/>
    </row>
  </sheetData>
  <mergeCells count="3">
    <mergeCell ref="A1:D1"/>
    <mergeCell ref="F1:I1"/>
    <mergeCell ref="A18:C1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1"/>
  <sheetViews>
    <sheetView workbookViewId="0">
      <selection sqref="A1:H1"/>
    </sheetView>
  </sheetViews>
  <sheetFormatPr defaultRowHeight="17.399999999999999" x14ac:dyDescent="0.4"/>
  <cols>
    <col min="7" max="7" width="9.296875" bestFit="1" customWidth="1"/>
  </cols>
  <sheetData>
    <row r="1" spans="1:8" ht="21" x14ac:dyDescent="0.4">
      <c r="A1" s="12" t="s">
        <v>158</v>
      </c>
      <c r="B1" s="12"/>
      <c r="C1" s="12"/>
      <c r="D1" s="12"/>
      <c r="E1" s="12"/>
      <c r="F1" s="12"/>
      <c r="G1" s="12"/>
      <c r="H1" s="12"/>
    </row>
    <row r="3" spans="1:8" x14ac:dyDescent="0.4">
      <c r="A3" s="4" t="s">
        <v>53</v>
      </c>
      <c r="B3" s="4" t="s">
        <v>40</v>
      </c>
      <c r="C3" s="4" t="s">
        <v>159</v>
      </c>
      <c r="D3" s="4" t="s">
        <v>56</v>
      </c>
      <c r="E3" s="4" t="s">
        <v>160</v>
      </c>
      <c r="F3" s="4" t="s">
        <v>161</v>
      </c>
      <c r="G3" s="4" t="s">
        <v>162</v>
      </c>
      <c r="H3" s="4" t="s">
        <v>163</v>
      </c>
    </row>
    <row r="4" spans="1:8" x14ac:dyDescent="0.4">
      <c r="A4" s="4" t="s">
        <v>164</v>
      </c>
      <c r="B4" s="4" t="s">
        <v>165</v>
      </c>
      <c r="C4" s="4" t="s">
        <v>70</v>
      </c>
      <c r="D4" s="6">
        <v>200</v>
      </c>
      <c r="E4" s="6">
        <v>521</v>
      </c>
      <c r="F4" s="8">
        <v>0.03</v>
      </c>
      <c r="G4" s="6">
        <f>(D4*E4)-(D4*E4*F4)</f>
        <v>101074</v>
      </c>
      <c r="H4" s="4">
        <f>_xlfn.RANK.EQ(G4,$G$4:$G$11)</f>
        <v>5</v>
      </c>
    </row>
    <row r="5" spans="1:8" x14ac:dyDescent="0.4">
      <c r="A5" s="4" t="s">
        <v>166</v>
      </c>
      <c r="B5" s="4" t="s">
        <v>165</v>
      </c>
      <c r="C5" s="4" t="s">
        <v>71</v>
      </c>
      <c r="D5" s="6">
        <v>200</v>
      </c>
      <c r="E5" s="6">
        <v>350</v>
      </c>
      <c r="F5" s="8">
        <v>0.02</v>
      </c>
      <c r="G5" s="6">
        <f t="shared" ref="G5:G11" si="0">(D5*E5)-(D5*E5*F5)</f>
        <v>68600</v>
      </c>
      <c r="H5" s="4">
        <f t="shared" ref="H5:H11" si="1">_xlfn.RANK.EQ(G5,$G$4:$G$11)</f>
        <v>8</v>
      </c>
    </row>
    <row r="6" spans="1:8" x14ac:dyDescent="0.4">
      <c r="A6" s="4" t="s">
        <v>167</v>
      </c>
      <c r="B6" s="4" t="s">
        <v>168</v>
      </c>
      <c r="C6" s="4" t="s">
        <v>70</v>
      </c>
      <c r="D6" s="6">
        <v>500</v>
      </c>
      <c r="E6" s="6">
        <v>870</v>
      </c>
      <c r="F6" s="8">
        <v>0</v>
      </c>
      <c r="G6" s="6">
        <f t="shared" si="0"/>
        <v>435000</v>
      </c>
      <c r="H6" s="4">
        <f t="shared" si="1"/>
        <v>1</v>
      </c>
    </row>
    <row r="7" spans="1:8" x14ac:dyDescent="0.4">
      <c r="A7" s="4" t="s">
        <v>169</v>
      </c>
      <c r="B7" s="4" t="s">
        <v>170</v>
      </c>
      <c r="C7" s="4" t="s">
        <v>71</v>
      </c>
      <c r="D7" s="6">
        <v>1000</v>
      </c>
      <c r="E7" s="6">
        <v>80</v>
      </c>
      <c r="F7" s="8">
        <v>0.1</v>
      </c>
      <c r="G7" s="6">
        <f t="shared" si="0"/>
        <v>72000</v>
      </c>
      <c r="H7" s="4">
        <f t="shared" si="1"/>
        <v>7</v>
      </c>
    </row>
    <row r="8" spans="1:8" x14ac:dyDescent="0.4">
      <c r="A8" s="4" t="s">
        <v>164</v>
      </c>
      <c r="B8" s="4" t="s">
        <v>165</v>
      </c>
      <c r="C8" s="4" t="s">
        <v>70</v>
      </c>
      <c r="D8" s="6">
        <v>200</v>
      </c>
      <c r="E8" s="6">
        <v>412</v>
      </c>
      <c r="F8" s="8">
        <v>0.05</v>
      </c>
      <c r="G8" s="6">
        <f t="shared" si="0"/>
        <v>78280</v>
      </c>
      <c r="H8" s="4">
        <f t="shared" si="1"/>
        <v>6</v>
      </c>
    </row>
    <row r="9" spans="1:8" x14ac:dyDescent="0.4">
      <c r="A9" s="4" t="s">
        <v>171</v>
      </c>
      <c r="B9" s="4" t="s">
        <v>168</v>
      </c>
      <c r="C9" s="4" t="s">
        <v>71</v>
      </c>
      <c r="D9" s="6">
        <v>500</v>
      </c>
      <c r="E9" s="6">
        <v>336</v>
      </c>
      <c r="F9" s="8">
        <v>0.04</v>
      </c>
      <c r="G9" s="6">
        <f t="shared" si="0"/>
        <v>161280</v>
      </c>
      <c r="H9" s="4">
        <f t="shared" si="1"/>
        <v>4</v>
      </c>
    </row>
    <row r="10" spans="1:8" x14ac:dyDescent="0.4">
      <c r="A10" s="4" t="s">
        <v>172</v>
      </c>
      <c r="B10" s="4" t="s">
        <v>170</v>
      </c>
      <c r="C10" s="4" t="s">
        <v>70</v>
      </c>
      <c r="D10" s="6">
        <v>1000</v>
      </c>
      <c r="E10" s="6">
        <v>280</v>
      </c>
      <c r="F10" s="8">
        <v>0.02</v>
      </c>
      <c r="G10" s="6">
        <f t="shared" si="0"/>
        <v>274400</v>
      </c>
      <c r="H10" s="4">
        <f t="shared" si="1"/>
        <v>2</v>
      </c>
    </row>
    <row r="11" spans="1:8" x14ac:dyDescent="0.4">
      <c r="A11" s="4" t="s">
        <v>166</v>
      </c>
      <c r="B11" s="4" t="s">
        <v>165</v>
      </c>
      <c r="C11" s="4" t="s">
        <v>71</v>
      </c>
      <c r="D11" s="6">
        <v>200</v>
      </c>
      <c r="E11" s="6">
        <v>1220</v>
      </c>
      <c r="F11" s="8">
        <v>0.03</v>
      </c>
      <c r="G11" s="6">
        <f t="shared" si="0"/>
        <v>236680</v>
      </c>
      <c r="H11" s="4">
        <f t="shared" si="1"/>
        <v>3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7F02-4141-4A31-905E-894DFC5DB899}">
  <dimension ref="A1:E21"/>
  <sheetViews>
    <sheetView workbookViewId="0">
      <selection sqref="A1:E1"/>
    </sheetView>
  </sheetViews>
  <sheetFormatPr defaultRowHeight="17.399999999999999" x14ac:dyDescent="0.4"/>
  <cols>
    <col min="5" max="5" width="10.59765625" bestFit="1" customWidth="1"/>
  </cols>
  <sheetData>
    <row r="1" spans="1:5" ht="21" x14ac:dyDescent="0.4">
      <c r="A1" s="12" t="s">
        <v>174</v>
      </c>
      <c r="B1" s="12"/>
      <c r="C1" s="12"/>
      <c r="D1" s="12"/>
      <c r="E1" s="12"/>
    </row>
    <row r="3" spans="1:5" x14ac:dyDescent="0.4">
      <c r="A3" s="4" t="s">
        <v>53</v>
      </c>
      <c r="B3" s="4" t="s">
        <v>175</v>
      </c>
      <c r="C3" s="4" t="s">
        <v>176</v>
      </c>
      <c r="D3" s="4" t="s">
        <v>177</v>
      </c>
      <c r="E3" s="4" t="s">
        <v>162</v>
      </c>
    </row>
    <row r="4" spans="1:5" x14ac:dyDescent="0.4">
      <c r="A4" s="4" t="s">
        <v>178</v>
      </c>
      <c r="B4" s="4" t="s">
        <v>179</v>
      </c>
      <c r="C4" s="4">
        <v>170</v>
      </c>
      <c r="D4" s="4">
        <v>5</v>
      </c>
      <c r="E4" s="6">
        <f>(C4-D4)*VLOOKUP(A4,$A$20:$B$21,2)</f>
        <v>57750</v>
      </c>
    </row>
    <row r="5" spans="1:5" x14ac:dyDescent="0.4">
      <c r="A5" s="4" t="s">
        <v>180</v>
      </c>
      <c r="B5" s="4" t="s">
        <v>181</v>
      </c>
      <c r="C5" s="4">
        <v>278</v>
      </c>
      <c r="D5" s="4">
        <v>4</v>
      </c>
      <c r="E5" s="6">
        <f t="shared" ref="E5:E16" si="0">(C5-D5)*VLOOKUP(A5,$A$20:$B$21,2)</f>
        <v>158920</v>
      </c>
    </row>
    <row r="6" spans="1:5" x14ac:dyDescent="0.4">
      <c r="A6" s="4" t="s">
        <v>178</v>
      </c>
      <c r="B6" s="4" t="s">
        <v>181</v>
      </c>
      <c r="C6" s="4">
        <v>349</v>
      </c>
      <c r="D6" s="4">
        <v>1</v>
      </c>
      <c r="E6" s="6">
        <f t="shared" si="0"/>
        <v>121800</v>
      </c>
    </row>
    <row r="7" spans="1:5" x14ac:dyDescent="0.4">
      <c r="A7" s="4" t="s">
        <v>180</v>
      </c>
      <c r="B7" s="4" t="s">
        <v>179</v>
      </c>
      <c r="C7" s="4">
        <v>321</v>
      </c>
      <c r="D7" s="4">
        <v>7</v>
      </c>
      <c r="E7" s="6">
        <f t="shared" si="0"/>
        <v>182120</v>
      </c>
    </row>
    <row r="8" spans="1:5" x14ac:dyDescent="0.4">
      <c r="A8" s="4" t="s">
        <v>178</v>
      </c>
      <c r="B8" s="4" t="s">
        <v>179</v>
      </c>
      <c r="C8" s="4">
        <v>546</v>
      </c>
      <c r="D8" s="4">
        <v>8</v>
      </c>
      <c r="E8" s="6">
        <f t="shared" si="0"/>
        <v>188300</v>
      </c>
    </row>
    <row r="9" spans="1:5" x14ac:dyDescent="0.4">
      <c r="A9" s="4" t="s">
        <v>178</v>
      </c>
      <c r="B9" s="4" t="s">
        <v>181</v>
      </c>
      <c r="C9" s="4">
        <v>246</v>
      </c>
      <c r="D9" s="4">
        <v>2</v>
      </c>
      <c r="E9" s="6">
        <f t="shared" si="0"/>
        <v>85400</v>
      </c>
    </row>
    <row r="10" spans="1:5" x14ac:dyDescent="0.4">
      <c r="A10" s="4" t="s">
        <v>180</v>
      </c>
      <c r="B10" s="4" t="s">
        <v>181</v>
      </c>
      <c r="C10" s="4">
        <v>531</v>
      </c>
      <c r="D10" s="4">
        <v>5</v>
      </c>
      <c r="E10" s="6">
        <f t="shared" si="0"/>
        <v>305080</v>
      </c>
    </row>
    <row r="11" spans="1:5" x14ac:dyDescent="0.4">
      <c r="A11" s="4" t="s">
        <v>178</v>
      </c>
      <c r="B11" s="4" t="s">
        <v>181</v>
      </c>
      <c r="C11" s="4">
        <v>521</v>
      </c>
      <c r="D11" s="4">
        <v>3</v>
      </c>
      <c r="E11" s="6">
        <f t="shared" si="0"/>
        <v>181300</v>
      </c>
    </row>
    <row r="12" spans="1:5" x14ac:dyDescent="0.4">
      <c r="A12" s="4" t="s">
        <v>178</v>
      </c>
      <c r="B12" s="4" t="s">
        <v>179</v>
      </c>
      <c r="C12" s="4">
        <v>321</v>
      </c>
      <c r="D12" s="4">
        <v>7</v>
      </c>
      <c r="E12" s="6">
        <f t="shared" si="0"/>
        <v>109900</v>
      </c>
    </row>
    <row r="13" spans="1:5" x14ac:dyDescent="0.4">
      <c r="A13" s="4" t="s">
        <v>180</v>
      </c>
      <c r="B13" s="4" t="s">
        <v>179</v>
      </c>
      <c r="C13" s="4">
        <v>279</v>
      </c>
      <c r="D13" s="4">
        <v>5</v>
      </c>
      <c r="E13" s="6">
        <f t="shared" si="0"/>
        <v>158920</v>
      </c>
    </row>
    <row r="14" spans="1:5" x14ac:dyDescent="0.4">
      <c r="A14" s="4" t="s">
        <v>180</v>
      </c>
      <c r="B14" s="4" t="s">
        <v>179</v>
      </c>
      <c r="C14" s="4">
        <v>391</v>
      </c>
      <c r="D14" s="4">
        <v>3</v>
      </c>
      <c r="E14" s="6">
        <f t="shared" si="0"/>
        <v>225040</v>
      </c>
    </row>
    <row r="15" spans="1:5" x14ac:dyDescent="0.4">
      <c r="A15" s="4" t="s">
        <v>180</v>
      </c>
      <c r="B15" s="4" t="s">
        <v>181</v>
      </c>
      <c r="C15" s="4">
        <v>372</v>
      </c>
      <c r="D15" s="4">
        <v>2</v>
      </c>
      <c r="E15" s="6">
        <f t="shared" si="0"/>
        <v>214600</v>
      </c>
    </row>
    <row r="16" spans="1:5" x14ac:dyDescent="0.4">
      <c r="A16" s="4" t="s">
        <v>178</v>
      </c>
      <c r="B16" s="4" t="s">
        <v>181</v>
      </c>
      <c r="C16" s="4">
        <v>419</v>
      </c>
      <c r="D16" s="4">
        <v>7</v>
      </c>
      <c r="E16" s="6">
        <f t="shared" si="0"/>
        <v>144200</v>
      </c>
    </row>
    <row r="17" spans="1:5" x14ac:dyDescent="0.4">
      <c r="A17" s="18" t="s">
        <v>182</v>
      </c>
      <c r="B17" s="19"/>
      <c r="C17" s="19"/>
      <c r="D17" s="20"/>
      <c r="E17" s="9">
        <f>SUM(E4:E16)</f>
        <v>2133330</v>
      </c>
    </row>
    <row r="19" spans="1:5" x14ac:dyDescent="0.4">
      <c r="A19" s="18" t="s">
        <v>183</v>
      </c>
      <c r="B19" s="20"/>
    </row>
    <row r="20" spans="1:5" x14ac:dyDescent="0.4">
      <c r="A20" s="4" t="s">
        <v>184</v>
      </c>
      <c r="B20" s="4">
        <v>350</v>
      </c>
    </row>
    <row r="21" spans="1:5" x14ac:dyDescent="0.4">
      <c r="A21" s="4" t="s">
        <v>185</v>
      </c>
      <c r="B21" s="4">
        <v>580</v>
      </c>
    </row>
  </sheetData>
  <mergeCells count="3">
    <mergeCell ref="A1:E1"/>
    <mergeCell ref="A17:D17"/>
    <mergeCell ref="A19:B19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21"/>
  <sheetViews>
    <sheetView workbookViewId="0">
      <selection sqref="A1:E1"/>
    </sheetView>
  </sheetViews>
  <sheetFormatPr defaultRowHeight="17.399999999999999" x14ac:dyDescent="0.4"/>
  <cols>
    <col min="5" max="5" width="12.09765625" customWidth="1"/>
    <col min="6" max="6" width="5.59765625" customWidth="1"/>
  </cols>
  <sheetData>
    <row r="1" spans="1:5" ht="21" x14ac:dyDescent="0.4">
      <c r="A1" s="12" t="s">
        <v>186</v>
      </c>
      <c r="B1" s="12"/>
      <c r="C1" s="12"/>
      <c r="D1" s="12"/>
      <c r="E1" s="12"/>
    </row>
    <row r="3" spans="1:5" x14ac:dyDescent="0.4">
      <c r="A3" s="4" t="s">
        <v>187</v>
      </c>
      <c r="B3" s="4" t="s">
        <v>19</v>
      </c>
      <c r="C3" s="4" t="s">
        <v>240</v>
      </c>
      <c r="D3" s="4" t="s">
        <v>18</v>
      </c>
      <c r="E3" s="4" t="s">
        <v>188</v>
      </c>
    </row>
    <row r="4" spans="1:5" x14ac:dyDescent="0.4">
      <c r="A4" s="4">
        <v>3425</v>
      </c>
      <c r="B4" s="4" t="s">
        <v>189</v>
      </c>
      <c r="C4" s="4" t="s">
        <v>190</v>
      </c>
      <c r="D4" s="4" t="s">
        <v>191</v>
      </c>
      <c r="E4" s="10">
        <v>254000</v>
      </c>
    </row>
    <row r="5" spans="1:5" x14ac:dyDescent="0.4">
      <c r="A5" s="4">
        <v>3323</v>
      </c>
      <c r="B5" s="4" t="s">
        <v>192</v>
      </c>
      <c r="C5" s="4" t="s">
        <v>190</v>
      </c>
      <c r="D5" s="4" t="s">
        <v>193</v>
      </c>
      <c r="E5" s="10">
        <v>246200</v>
      </c>
    </row>
    <row r="6" spans="1:5" x14ac:dyDescent="0.4">
      <c r="A6" s="4">
        <v>1003</v>
      </c>
      <c r="B6" s="4" t="s">
        <v>194</v>
      </c>
      <c r="C6" s="4" t="s">
        <v>215</v>
      </c>
      <c r="D6" s="4" t="s">
        <v>195</v>
      </c>
      <c r="E6" s="10">
        <v>256800</v>
      </c>
    </row>
    <row r="7" spans="1:5" x14ac:dyDescent="0.4">
      <c r="A7" s="4">
        <v>2209</v>
      </c>
      <c r="B7" s="4" t="s">
        <v>196</v>
      </c>
      <c r="C7" s="4" t="s">
        <v>190</v>
      </c>
      <c r="D7" s="4" t="s">
        <v>197</v>
      </c>
      <c r="E7" s="10">
        <v>246330</v>
      </c>
    </row>
    <row r="8" spans="1:5" x14ac:dyDescent="0.4">
      <c r="A8" s="4">
        <v>2107</v>
      </c>
      <c r="B8" s="4" t="s">
        <v>198</v>
      </c>
      <c r="C8" s="4" t="s">
        <v>190</v>
      </c>
      <c r="D8" s="4" t="s">
        <v>197</v>
      </c>
      <c r="E8" s="10">
        <v>262500</v>
      </c>
    </row>
    <row r="9" spans="1:5" x14ac:dyDescent="0.4">
      <c r="A9" s="4">
        <v>3322</v>
      </c>
      <c r="B9" s="4" t="s">
        <v>199</v>
      </c>
      <c r="C9" s="4" t="s">
        <v>190</v>
      </c>
      <c r="D9" s="4" t="s">
        <v>193</v>
      </c>
      <c r="E9" s="10">
        <v>245600</v>
      </c>
    </row>
    <row r="10" spans="1:5" x14ac:dyDescent="0.4">
      <c r="A10" s="4">
        <v>3115</v>
      </c>
      <c r="B10" s="4" t="s">
        <v>200</v>
      </c>
      <c r="C10" s="4" t="s">
        <v>190</v>
      </c>
      <c r="D10" s="4" t="s">
        <v>201</v>
      </c>
      <c r="E10" s="10">
        <v>235200</v>
      </c>
    </row>
    <row r="11" spans="1:5" x14ac:dyDescent="0.4">
      <c r="A11" s="4">
        <v>2210</v>
      </c>
      <c r="B11" s="4" t="s">
        <v>202</v>
      </c>
      <c r="C11" s="4" t="s">
        <v>190</v>
      </c>
      <c r="D11" s="4" t="s">
        <v>197</v>
      </c>
      <c r="E11" s="10">
        <v>264250</v>
      </c>
    </row>
    <row r="12" spans="1:5" x14ac:dyDescent="0.4">
      <c r="A12" s="4">
        <v>2106</v>
      </c>
      <c r="B12" s="4" t="s">
        <v>203</v>
      </c>
      <c r="C12" s="4" t="s">
        <v>190</v>
      </c>
      <c r="D12" s="4" t="s">
        <v>197</v>
      </c>
      <c r="E12" s="10">
        <v>252500</v>
      </c>
    </row>
    <row r="13" spans="1:5" x14ac:dyDescent="0.4">
      <c r="A13" s="4">
        <v>3321</v>
      </c>
      <c r="B13" s="4" t="s">
        <v>204</v>
      </c>
      <c r="C13" s="4" t="s">
        <v>190</v>
      </c>
      <c r="D13" s="4" t="s">
        <v>193</v>
      </c>
      <c r="E13" s="10">
        <v>258000</v>
      </c>
    </row>
    <row r="14" spans="1:5" x14ac:dyDescent="0.4">
      <c r="A14" s="4">
        <v>3217</v>
      </c>
      <c r="B14" s="4" t="s">
        <v>205</v>
      </c>
      <c r="C14" s="4" t="s">
        <v>190</v>
      </c>
      <c r="D14" s="4" t="s">
        <v>206</v>
      </c>
      <c r="E14" s="10">
        <v>232560</v>
      </c>
    </row>
    <row r="15" spans="1:5" x14ac:dyDescent="0.4">
      <c r="A15" s="4">
        <v>3112</v>
      </c>
      <c r="B15" s="4" t="s">
        <v>207</v>
      </c>
      <c r="C15" s="4" t="s">
        <v>20</v>
      </c>
      <c r="D15" s="4" t="s">
        <v>201</v>
      </c>
      <c r="E15" s="10">
        <v>335620</v>
      </c>
    </row>
    <row r="16" spans="1:5" x14ac:dyDescent="0.4">
      <c r="A16" s="4">
        <v>3320</v>
      </c>
      <c r="B16" s="4" t="s">
        <v>208</v>
      </c>
      <c r="C16" s="4" t="s">
        <v>20</v>
      </c>
      <c r="D16" s="4" t="s">
        <v>193</v>
      </c>
      <c r="E16" s="10">
        <v>342560</v>
      </c>
    </row>
    <row r="17" spans="1:5" x14ac:dyDescent="0.4">
      <c r="A17" s="4">
        <v>3424</v>
      </c>
      <c r="B17" s="4" t="s">
        <v>209</v>
      </c>
      <c r="C17" s="4" t="s">
        <v>20</v>
      </c>
      <c r="D17" s="4" t="s">
        <v>191</v>
      </c>
      <c r="E17" s="10">
        <v>365110</v>
      </c>
    </row>
    <row r="18" spans="1:5" x14ac:dyDescent="0.4">
      <c r="A18" s="4">
        <v>4029</v>
      </c>
      <c r="B18" s="4" t="s">
        <v>210</v>
      </c>
      <c r="C18" s="4" t="s">
        <v>20</v>
      </c>
      <c r="D18" s="4" t="s">
        <v>211</v>
      </c>
      <c r="E18" s="10">
        <v>352533</v>
      </c>
    </row>
    <row r="19" spans="1:5" x14ac:dyDescent="0.4">
      <c r="A19" s="4">
        <v>2105</v>
      </c>
      <c r="B19" s="4" t="s">
        <v>212</v>
      </c>
      <c r="C19" s="4" t="s">
        <v>20</v>
      </c>
      <c r="D19" s="4" t="s">
        <v>197</v>
      </c>
      <c r="E19" s="10">
        <v>345850</v>
      </c>
    </row>
    <row r="20" spans="1:5" x14ac:dyDescent="0.4">
      <c r="A20" s="4">
        <v>2208</v>
      </c>
      <c r="B20" s="4" t="s">
        <v>213</v>
      </c>
      <c r="C20" s="4" t="s">
        <v>20</v>
      </c>
      <c r="D20" s="4" t="s">
        <v>197</v>
      </c>
      <c r="E20" s="10">
        <v>356520</v>
      </c>
    </row>
    <row r="21" spans="1:5" x14ac:dyDescent="0.4">
      <c r="D21" s="4" t="s">
        <v>214</v>
      </c>
      <c r="E21" s="10"/>
    </row>
  </sheetData>
  <mergeCells count="1">
    <mergeCell ref="A1:E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정민혁</cp:lastModifiedBy>
  <dcterms:created xsi:type="dcterms:W3CDTF">2023-04-27T08:01:32Z</dcterms:created>
  <dcterms:modified xsi:type="dcterms:W3CDTF">2026-06-09T13:44:30Z</dcterms:modified>
</cp:coreProperties>
</file>