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fbb50214a67558/바탕 화면/"/>
    </mc:Choice>
  </mc:AlternateContent>
  <xr:revisionPtr revIDLastSave="151" documentId="13_ncr:1_{E80A7CEB-ED50-4E23-9954-D2E61A20EF34}" xr6:coauthVersionLast="47" xr6:coauthVersionMax="47" xr10:uidLastSave="{A2E10DBF-20BE-482D-8896-9BF8763BDE14}"/>
  <bookViews>
    <workbookView xWindow="-110" yWindow="-110" windowWidth="25820" windowHeight="15500" firstSheet="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 calcCompleted="0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C22" i="4"/>
  <c r="I16" i="4" a="1"/>
  <c r="I16" i="4" s="1"/>
  <c r="I17" i="4" a="1"/>
  <c r="I17" i="4" s="1"/>
  <c r="I18" i="4" a="1"/>
  <c r="I18" i="4" s="1"/>
  <c r="I19" i="4" a="1"/>
  <c r="I19" i="4" s="1"/>
  <c r="I20" i="4" a="1"/>
  <c r="I20" i="4"/>
  <c r="I21" i="4" a="1"/>
  <c r="I21" i="4" s="1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유현민</author>
  </authors>
  <commentList>
    <comment ref="A1" authorId="0" shapeId="0" xr:uid="{2FC1C884-EAD1-4689-B8D3-204B6B771721}">
      <text>
        <r>
          <rPr>
            <sz val="9"/>
            <color indexed="81"/>
            <rFont val="돋움"/>
            <family val="3"/>
            <charset val="129"/>
          </rPr>
          <t>산업자원부에서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<sst xmlns="http://schemas.openxmlformats.org/spreadsheetml/2006/main" count="505" uniqueCount="305">
  <si>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</si>
  <si>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</si>
  <si>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</si>
  <si>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</si>
  <si>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</si>
  <si>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</si>
  <si>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</si>
  <si>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</si>
  <si>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</si>
  <si>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</si>
  <si>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</si>
  <si>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</si>
  <si>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</si>
  <si>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</si>
  <si>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</si>
  <si>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</si>
  <si>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</si>
  <si>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</si>
  <si>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</si>
  <si>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</si>
  <si>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</si>
  <si>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</si>
  <si>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</si>
  <si>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</si>
  <si>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</si>
  <si>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</si>
  <si>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</si>
  <si>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</si>
  <si>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</si>
  <si>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</si>
  <si>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</si>
  <si>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</si>
  <si>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</si>
  <si>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</si>
  <si>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</si>
  <si>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</si>
  <si>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</si>
  <si>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</si>
  <si>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</si>
  <si>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</si>
  <si>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</si>
  <si>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</si>
  <si>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</si>
  <si>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</si>
  <si>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</si>
  <si>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</si>
  <si>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</si>
  <si>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</si>
  <si>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</si>
  <si>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</si>
  <si>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</si>
  <si>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</si>
  <si>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</si>
  <si>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</si>
  <si>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</si>
  <si>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</si>
  <si>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</si>
  <si>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</si>
  <si>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</si>
  <si>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</si>
  <si>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</si>
  <si>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</si>
  <si>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</si>
  <si>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</si>
  <si>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</si>
  <si>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</si>
  <si>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</si>
  <si>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</si>
  <si>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</si>
  <si>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</si>
  <si>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</si>
  <si>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</si>
  <si>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</si>
  <si>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</si>
  <si>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</si>
  <si>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</si>
  <si>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</si>
  <si>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</si>
  <si>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</si>
  <si>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</si>
  <si>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</si>
  <si>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</si>
  <si>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</si>
  <si>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</si>
  <si>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</si>
  <si>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</si>
  <si>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</si>
  <si>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</si>
  <si>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</si>
  <si>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</si>
  <si>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</si>
  <si>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</si>
  <si>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</si>
  <si>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</si>
  <si>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</si>
  <si>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</si>
  <si>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</si>
  <si>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</si>
  <si>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</si>
  <si>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</si>
  <si>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</si>
  <si>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</si>
  <si>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</si>
  <si>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</si>
  <si>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</si>
  <si>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</si>
  <si>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</si>
  <si>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</si>
  <si>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</si>
  <si>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</si>
  <si>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</si>
  <si>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</si>
  <si>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</si>
  <si>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</si>
  <si>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</si>
  <si>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</si>
  <si>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</si>
  <si>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</si>
  <si>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</si>
  <si>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</si>
  <si>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</si>
  <si>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</si>
  <si>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</si>
  <si>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</si>
  <si>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</si>
  <si>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</si>
  <si>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</si>
  <si>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</si>
  <si>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</si>
  <si>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</si>
  <si>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</si>
  <si>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</si>
  <si>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</si>
  <si>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</si>
  <si>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</si>
  <si>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</si>
  <si>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</si>
  <si>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</si>
  <si>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</si>
  <si>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</si>
  <si>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</si>
  <si>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</si>
  <si>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</si>
  <si>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</si>
  <si>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</si>
  <si>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</si>
  <si>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</si>
  <si>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</si>
  <si>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</si>
  <si>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</si>
  <si>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</si>
  <si>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</si>
  <si>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</si>
  <si>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</si>
  <si>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</si>
  <si>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</si>
  <si>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</si>
  <si>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</si>
  <si>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</si>
  <si>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</si>
  <si>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</si>
  <si>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</si>
  <si>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</si>
  <si>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</si>
  <si>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</si>
  <si>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</si>
  <si>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</si>
  <si>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</si>
  <si>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</si>
  <si>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</si>
  <si>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</si>
  <si>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</si>
  <si>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</si>
  <si>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</si>
  <si>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</si>
  <si>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</si>
  <si>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</si>
  <si>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</si>
  <si>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</si>
  <si>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</si>
  <si>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</si>
  <si>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</si>
  <si>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</si>
  <si>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</si>
  <si>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</si>
  <si>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</si>
  <si>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</si>
  <si>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</si>
  <si>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</si>
  <si>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</si>
  <si>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</si>
  <si>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</si>
  <si>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</si>
  <si>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</si>
  <si>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</si>
  <si>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</si>
  <si>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</si>
  <si>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</si>
  <si>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</si>
  <si>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</si>
  <si>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</si>
  <si>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</si>
  <si>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</si>
  <si>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</si>
  <si>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</si>
  <si>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</si>
  <si>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</si>
  <si>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</si>
  <si>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</si>
  <si>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</si>
  <si>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</si>
  <si>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</si>
  <si>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</si>
  <si>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</si>
  <si>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</si>
  <si>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</si>
  <si>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</si>
  <si>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</si>
  <si>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</si>
  <si>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</si>
  <si>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</si>
  <si>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</si>
  <si>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</si>
  <si>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</si>
  <si>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</si>
  <si>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</si>
  <si>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</si>
  <si>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</si>
  <si>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</si>
  <si>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</si>
  <si>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</si>
  <si>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</si>
  <si>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</si>
  <si>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</si>
  <si>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</si>
  <si>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</si>
  <si>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</si>
  <si>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</si>
  <si>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</si>
  <si>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</si>
  <si>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</si>
  <si>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</si>
  <si>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</si>
  <si>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</si>
  <si>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</si>
  <si>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</si>
  <si>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</si>
  <si>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</si>
  <si>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</si>
  <si>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</si>
  <si>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</si>
  <si>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</si>
  <si>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</si>
  <si>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</si>
  <si>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</si>
  <si>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</si>
  <si>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</si>
  <si>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놀란</t>
    <phoneticPr fontId="1" type="noConversion"/>
  </si>
  <si>
    <t>그로포</t>
    <phoneticPr fontId="1" type="noConversion"/>
  </si>
  <si>
    <t>시르텐</t>
    <phoneticPr fontId="1" type="noConversion"/>
  </si>
  <si>
    <t>다이센엠-45</t>
    <phoneticPr fontId="1" type="noConversion"/>
  </si>
  <si>
    <t>트리후민</t>
    <phoneticPr fontId="1" type="noConversion"/>
  </si>
  <si>
    <t>올타</t>
    <phoneticPr fontId="1" type="noConversion"/>
  </si>
  <si>
    <t>상표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</si>
  <si>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</si>
  <si>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</si>
  <si>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</si>
  <si>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</si>
  <si>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</si>
  <si>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</si>
  <si>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</si>
  <si>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</si>
  <si>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</si>
  <si>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종류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</si>
  <si>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</si>
  <si>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</si>
  <si>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</si>
  <si>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</si>
  <si>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(모두)</t>
  </si>
  <si>
    <t>행 레이블</t>
  </si>
  <si>
    <t>총합계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</si>
  <si>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</si>
  <si>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</si>
  <si>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</si>
  <si>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</si>
  <si>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</si>
  <si>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</si>
  <si>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</si>
  <si>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</si>
  <si>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</si>
  <si>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유현민 날짜 2026-06-04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</si>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</sst>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42" fontId="0" fillId="0" borderId="1" xfId="3" applyFont="1" applyBorder="1">
      <alignment vertical="center"/>
    </xf>
    <xf numFmtId="0" fontId="5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solidFill>
              <a:schemeClr val="accent5"/>
            </a:solidFill>
            <a:ln w="38100">
              <a:solidFill>
                <a:schemeClr val="accent1"/>
              </a:solidFill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26-4B46-9BAC-28C283855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0405376"/>
        <c:axId val="1220412096"/>
      </c:bar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2204120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0405376"/>
        <c:crosses val="max"/>
        <c:crossBetween val="between"/>
        <c:dispUnits>
          <c:builtInUnit val="tenThousands"/>
        </c:dispUnits>
      </c:valAx>
      <c:catAx>
        <c:axId val="1220405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04120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69850</xdr:colOff>
          <xdr:row>17</xdr:row>
          <xdr:rowOff>50800</xdr:rowOff>
        </xdr:from>
        <xdr:to>
          <xdr:col>7</xdr:col>
          <xdr:colOff>590550</xdr:colOff>
          <xdr:row>18</xdr:row>
          <xdr:rowOff>177800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57150</xdr:colOff>
      <xdr:row>19</xdr:row>
      <xdr:rowOff>57150</xdr:rowOff>
    </xdr:from>
    <xdr:to>
      <xdr:col>7</xdr:col>
      <xdr:colOff>615950</xdr:colOff>
      <xdr:row>20</xdr:row>
      <xdr:rowOff>184150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40DC2AFB-DC96-386A-2B99-3DFE2151B7A8}"/>
            </a:ext>
          </a:extLst>
        </xdr:cNvPr>
        <xdr:cNvSpPr/>
      </xdr:nvSpPr>
      <xdr:spPr>
        <a:xfrm>
          <a:off x="4044950" y="4210050"/>
          <a:ext cx="1219200" cy="3429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247650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현민" refreshedDate="46177.005253587966" createdVersion="8" refreshedVersion="8" minRefreshableVersion="3" recordCount="8" xr:uid="{5E467713-3FBC-44AB-8CF1-49B398B60B07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40677-424D-45C3-9D32-F9003ED4792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16:E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0" hier="-1"/>
  </pageFields>
  <dataFields count="2">
    <dataField name="최대 : 수량" fld="4" subtotal="max" baseField="2" baseItem="0" numFmtId="176"/>
    <dataField name="최대 : 매출액" fld="6" subtotal="max" baseField="2" baseItem="0" numFmtId="176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3" sqref="G3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243</v>
      </c>
      <c r="B3" s="1" t="s">
        <v>250</v>
      </c>
      <c r="C3" s="1" t="s">
        <v>263</v>
      </c>
      <c r="D3" s="1" t="s">
        <v>264</v>
      </c>
      <c r="E3" s="1" t="s">
        <v>273</v>
      </c>
      <c r="F3" s="1" t="s">
        <v>274</v>
      </c>
      <c r="G3" s="1" t="s">
        <v>277</v>
      </c>
    </row>
    <row r="4" spans="1:7" x14ac:dyDescent="0.45">
      <c r="A4" s="1" t="s">
        <v>244</v>
      </c>
      <c r="B4" s="1" t="s">
        <v>251</v>
      </c>
      <c r="C4" s="1" t="s">
        <v>262</v>
      </c>
      <c r="D4" s="1" t="s">
        <v>265</v>
      </c>
      <c r="E4" s="1" t="s">
        <v>271</v>
      </c>
      <c r="F4" s="1" t="s">
        <v>275</v>
      </c>
      <c r="G4" s="1">
        <v>3</v>
      </c>
    </row>
    <row r="5" spans="1:7" x14ac:dyDescent="0.45">
      <c r="A5" s="1" t="s">
        <v>245</v>
      </c>
      <c r="B5" s="1" t="s">
        <v>252</v>
      </c>
      <c r="C5" s="1" t="s">
        <v>261</v>
      </c>
      <c r="D5" s="1" t="s">
        <v>266</v>
      </c>
      <c r="E5" s="1" t="s">
        <v>271</v>
      </c>
      <c r="F5" s="1" t="s">
        <v>275</v>
      </c>
      <c r="G5" s="1">
        <v>3</v>
      </c>
    </row>
    <row r="6" spans="1:7" x14ac:dyDescent="0.45">
      <c r="A6" s="1" t="s">
        <v>246</v>
      </c>
      <c r="B6" s="1" t="s">
        <v>253</v>
      </c>
      <c r="C6" s="1" t="s">
        <v>260</v>
      </c>
      <c r="D6" s="1" t="s">
        <v>267</v>
      </c>
      <c r="E6" s="1" t="s">
        <v>271</v>
      </c>
      <c r="F6" s="1" t="s">
        <v>276</v>
      </c>
      <c r="G6" s="1">
        <v>3</v>
      </c>
    </row>
    <row r="7" spans="1:7" x14ac:dyDescent="0.45">
      <c r="A7" s="1" t="s">
        <v>247</v>
      </c>
      <c r="B7" s="1" t="s">
        <v>254</v>
      </c>
      <c r="C7" s="1" t="s">
        <v>259</v>
      </c>
      <c r="D7" s="1" t="s">
        <v>268</v>
      </c>
      <c r="E7" s="1" t="s">
        <v>271</v>
      </c>
      <c r="F7" s="1" t="s">
        <v>276</v>
      </c>
      <c r="G7" s="1">
        <v>3</v>
      </c>
    </row>
    <row r="8" spans="1:7" x14ac:dyDescent="0.45">
      <c r="A8" s="1" t="s">
        <v>248</v>
      </c>
      <c r="B8" s="1" t="s">
        <v>255</v>
      </c>
      <c r="C8" s="1" t="s">
        <v>258</v>
      </c>
      <c r="D8" s="1" t="s">
        <v>269</v>
      </c>
      <c r="E8" s="1" t="s">
        <v>272</v>
      </c>
      <c r="F8" s="1" t="s">
        <v>275</v>
      </c>
      <c r="G8" s="1">
        <v>3</v>
      </c>
    </row>
    <row r="9" spans="1:7" x14ac:dyDescent="0.45">
      <c r="A9" s="1" t="s">
        <v>249</v>
      </c>
      <c r="B9" s="1" t="s">
        <v>256</v>
      </c>
      <c r="C9" s="1" t="s">
        <v>257</v>
      </c>
      <c r="D9" s="1" t="s">
        <v>270</v>
      </c>
      <c r="E9" s="1" t="s">
        <v>271</v>
      </c>
      <c r="F9" s="1" t="s">
        <v>276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E4" sqref="E4:E21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39" t="s">
        <v>186</v>
      </c>
      <c r="B1" s="39"/>
      <c r="C1" s="39"/>
      <c r="D1" s="39"/>
      <c r="E1" s="39"/>
    </row>
    <row r="3" spans="1:5" x14ac:dyDescent="0.45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5">
      <c r="A4" s="4">
        <v>3425</v>
      </c>
      <c r="B4" s="4" t="s">
        <v>189</v>
      </c>
      <c r="C4" s="4" t="s">
        <v>190</v>
      </c>
      <c r="D4" s="4" t="s">
        <v>191</v>
      </c>
      <c r="E4" s="38">
        <v>254000</v>
      </c>
    </row>
    <row r="5" spans="1:5" x14ac:dyDescent="0.45">
      <c r="A5" s="4">
        <v>3323</v>
      </c>
      <c r="B5" s="4" t="s">
        <v>192</v>
      </c>
      <c r="C5" s="4" t="s">
        <v>190</v>
      </c>
      <c r="D5" s="4" t="s">
        <v>193</v>
      </c>
      <c r="E5" s="38">
        <v>246200</v>
      </c>
    </row>
    <row r="6" spans="1:5" x14ac:dyDescent="0.45">
      <c r="A6" s="4">
        <v>1003</v>
      </c>
      <c r="B6" s="4" t="s">
        <v>194</v>
      </c>
      <c r="C6" s="4" t="s">
        <v>215</v>
      </c>
      <c r="D6" s="4" t="s">
        <v>195</v>
      </c>
      <c r="E6" s="38">
        <v>256800</v>
      </c>
    </row>
    <row r="7" spans="1:5" x14ac:dyDescent="0.45">
      <c r="A7" s="4">
        <v>2209</v>
      </c>
      <c r="B7" s="4" t="s">
        <v>196</v>
      </c>
      <c r="C7" s="4" t="s">
        <v>190</v>
      </c>
      <c r="D7" s="4" t="s">
        <v>197</v>
      </c>
      <c r="E7" s="38">
        <v>246330</v>
      </c>
    </row>
    <row r="8" spans="1:5" x14ac:dyDescent="0.45">
      <c r="A8" s="4">
        <v>2107</v>
      </c>
      <c r="B8" s="4" t="s">
        <v>198</v>
      </c>
      <c r="C8" s="4" t="s">
        <v>190</v>
      </c>
      <c r="D8" s="4" t="s">
        <v>197</v>
      </c>
      <c r="E8" s="38">
        <v>262500</v>
      </c>
    </row>
    <row r="9" spans="1:5" x14ac:dyDescent="0.45">
      <c r="A9" s="4">
        <v>3322</v>
      </c>
      <c r="B9" s="4" t="s">
        <v>199</v>
      </c>
      <c r="C9" s="4" t="s">
        <v>190</v>
      </c>
      <c r="D9" s="4" t="s">
        <v>193</v>
      </c>
      <c r="E9" s="38">
        <v>245600</v>
      </c>
    </row>
    <row r="10" spans="1:5" x14ac:dyDescent="0.45">
      <c r="A10" s="4">
        <v>3115</v>
      </c>
      <c r="B10" s="4" t="s">
        <v>200</v>
      </c>
      <c r="C10" s="4" t="s">
        <v>190</v>
      </c>
      <c r="D10" s="4" t="s">
        <v>201</v>
      </c>
      <c r="E10" s="38">
        <v>235200</v>
      </c>
    </row>
    <row r="11" spans="1:5" x14ac:dyDescent="0.45">
      <c r="A11" s="4">
        <v>2210</v>
      </c>
      <c r="B11" s="4" t="s">
        <v>202</v>
      </c>
      <c r="C11" s="4" t="s">
        <v>190</v>
      </c>
      <c r="D11" s="4" t="s">
        <v>197</v>
      </c>
      <c r="E11" s="38">
        <v>264250</v>
      </c>
    </row>
    <row r="12" spans="1:5" x14ac:dyDescent="0.45">
      <c r="A12" s="4">
        <v>2106</v>
      </c>
      <c r="B12" s="4" t="s">
        <v>203</v>
      </c>
      <c r="C12" s="4" t="s">
        <v>190</v>
      </c>
      <c r="D12" s="4" t="s">
        <v>197</v>
      </c>
      <c r="E12" s="38">
        <v>252500</v>
      </c>
    </row>
    <row r="13" spans="1:5" x14ac:dyDescent="0.45">
      <c r="A13" s="4">
        <v>3321</v>
      </c>
      <c r="B13" s="4" t="s">
        <v>204</v>
      </c>
      <c r="C13" s="4" t="s">
        <v>190</v>
      </c>
      <c r="D13" s="4" t="s">
        <v>193</v>
      </c>
      <c r="E13" s="38">
        <v>258000</v>
      </c>
    </row>
    <row r="14" spans="1:5" x14ac:dyDescent="0.45">
      <c r="A14" s="4">
        <v>3217</v>
      </c>
      <c r="B14" s="4" t="s">
        <v>205</v>
      </c>
      <c r="C14" s="4" t="s">
        <v>190</v>
      </c>
      <c r="D14" s="4" t="s">
        <v>206</v>
      </c>
      <c r="E14" s="38">
        <v>232560</v>
      </c>
    </row>
    <row r="15" spans="1:5" x14ac:dyDescent="0.45">
      <c r="A15" s="4">
        <v>3112</v>
      </c>
      <c r="B15" s="4" t="s">
        <v>207</v>
      </c>
      <c r="C15" s="4" t="s">
        <v>20</v>
      </c>
      <c r="D15" s="4" t="s">
        <v>201</v>
      </c>
      <c r="E15" s="38">
        <v>335620</v>
      </c>
    </row>
    <row r="16" spans="1:5" x14ac:dyDescent="0.45">
      <c r="A16" s="4">
        <v>3320</v>
      </c>
      <c r="B16" s="4" t="s">
        <v>208</v>
      </c>
      <c r="C16" s="4" t="s">
        <v>20</v>
      </c>
      <c r="D16" s="4" t="s">
        <v>193</v>
      </c>
      <c r="E16" s="38">
        <v>342560</v>
      </c>
    </row>
    <row r="17" spans="1:5" x14ac:dyDescent="0.45">
      <c r="A17" s="4">
        <v>3424</v>
      </c>
      <c r="B17" s="4" t="s">
        <v>209</v>
      </c>
      <c r="C17" s="4" t="s">
        <v>20</v>
      </c>
      <c r="D17" s="4" t="s">
        <v>191</v>
      </c>
      <c r="E17" s="38">
        <v>365110</v>
      </c>
    </row>
    <row r="18" spans="1:5" x14ac:dyDescent="0.45">
      <c r="A18" s="4">
        <v>4029</v>
      </c>
      <c r="B18" s="4" t="s">
        <v>210</v>
      </c>
      <c r="C18" s="4" t="s">
        <v>20</v>
      </c>
      <c r="D18" s="4" t="s">
        <v>211</v>
      </c>
      <c r="E18" s="38">
        <v>352533</v>
      </c>
    </row>
    <row r="19" spans="1:5" x14ac:dyDescent="0.45">
      <c r="A19" s="4">
        <v>2105</v>
      </c>
      <c r="B19" s="4" t="s">
        <v>212</v>
      </c>
      <c r="C19" s="4" t="s">
        <v>20</v>
      </c>
      <c r="D19" s="4" t="s">
        <v>197</v>
      </c>
      <c r="E19" s="38">
        <v>345850</v>
      </c>
    </row>
    <row r="20" spans="1:5" x14ac:dyDescent="0.45">
      <c r="A20" s="4">
        <v>2208</v>
      </c>
      <c r="B20" s="4" t="s">
        <v>213</v>
      </c>
      <c r="C20" s="4" t="s">
        <v>20</v>
      </c>
      <c r="D20" s="4" t="s">
        <v>197</v>
      </c>
      <c r="E20" s="38">
        <v>356520</v>
      </c>
    </row>
    <row r="21" spans="1:5" x14ac:dyDescent="0.45">
      <c r="D21" s="4" t="s">
        <v>214</v>
      </c>
      <c r="E21" s="38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69850</xdr:colOff>
                    <xdr:row>17</xdr:row>
                    <xdr:rowOff>50800</xdr:rowOff>
                  </from>
                  <to>
                    <xdr:col>7</xdr:col>
                    <xdr:colOff>590550</xdr:colOff>
                    <xdr:row>18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workbookViewId="0">
      <selection activeCell="K11" sqref="K11"/>
    </sheetView>
  </sheetViews>
  <sheetFormatPr defaultRowHeight="17" x14ac:dyDescent="0.45"/>
  <sheetData>
    <row r="1" spans="1:5" ht="21" x14ac:dyDescent="0.45">
      <c r="A1" s="39" t="s">
        <v>216</v>
      </c>
      <c r="B1" s="39"/>
      <c r="C1" s="39"/>
      <c r="D1" s="39"/>
      <c r="E1" s="39"/>
    </row>
    <row r="3" spans="1:5" x14ac:dyDescent="0.45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5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5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5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5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5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5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5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5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5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tabSelected="1" workbookViewId="0">
      <selection sqref="A1:H1"/>
    </sheetView>
  </sheetViews>
  <sheetFormatPr defaultRowHeight="17" x14ac:dyDescent="0.45"/>
  <cols>
    <col min="1" max="1" width="16.83203125" bestFit="1" customWidth="1"/>
    <col min="2" max="2" width="10.5" bestFit="1" customWidth="1"/>
  </cols>
  <sheetData>
    <row r="1" spans="1:8" ht="24.5" x14ac:dyDescent="0.45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7.5" thickBot="1" x14ac:dyDescent="0.5">
      <c r="F3" s="1" t="s">
        <v>78</v>
      </c>
      <c r="G3" s="40">
        <v>45829</v>
      </c>
      <c r="H3" s="40"/>
    </row>
    <row r="4" spans="1:8" x14ac:dyDescent="0.45">
      <c r="A4" s="29" t="s">
        <v>79</v>
      </c>
      <c r="B4" s="30" t="s">
        <v>80</v>
      </c>
      <c r="C4" s="30" t="s">
        <v>81</v>
      </c>
      <c r="D4" s="30" t="s">
        <v>82</v>
      </c>
      <c r="E4" s="30" t="s">
        <v>83</v>
      </c>
      <c r="F4" s="30" t="s">
        <v>84</v>
      </c>
      <c r="G4" s="30" t="s">
        <v>85</v>
      </c>
      <c r="H4" s="31" t="s">
        <v>86</v>
      </c>
    </row>
    <row r="5" spans="1:8" x14ac:dyDescent="0.45">
      <c r="A5" s="32" t="s">
        <v>87</v>
      </c>
      <c r="B5" s="4" t="s">
        <v>88</v>
      </c>
      <c r="C5" s="4" t="s">
        <v>89</v>
      </c>
      <c r="D5" s="4" t="s">
        <v>90</v>
      </c>
      <c r="E5" s="28">
        <v>7.96</v>
      </c>
      <c r="F5" s="28">
        <v>2.14</v>
      </c>
      <c r="G5" s="28">
        <v>3.25</v>
      </c>
      <c r="H5" s="33">
        <v>3.61</v>
      </c>
    </row>
    <row r="6" spans="1:8" x14ac:dyDescent="0.45">
      <c r="A6" s="32" t="s">
        <v>91</v>
      </c>
      <c r="B6" s="4" t="s">
        <v>88</v>
      </c>
      <c r="C6" s="4" t="s">
        <v>89</v>
      </c>
      <c r="D6" s="4" t="s">
        <v>90</v>
      </c>
      <c r="E6" s="28">
        <v>10.44</v>
      </c>
      <c r="F6" s="28">
        <v>1.82</v>
      </c>
      <c r="G6" s="28">
        <v>3.43</v>
      </c>
      <c r="H6" s="33">
        <v>0.57999999999999996</v>
      </c>
    </row>
    <row r="7" spans="1:8" x14ac:dyDescent="0.45">
      <c r="A7" s="32" t="s">
        <v>92</v>
      </c>
      <c r="B7" s="4">
        <v>2025</v>
      </c>
      <c r="C7" s="4" t="s">
        <v>93</v>
      </c>
      <c r="D7" s="4" t="s">
        <v>94</v>
      </c>
      <c r="E7" s="28">
        <v>3.63</v>
      </c>
      <c r="F7" s="28">
        <v>7.99</v>
      </c>
      <c r="G7" s="28">
        <v>3.99</v>
      </c>
      <c r="H7" s="33">
        <v>4.16</v>
      </c>
    </row>
    <row r="8" spans="1:8" x14ac:dyDescent="0.45">
      <c r="A8" s="32" t="s">
        <v>95</v>
      </c>
      <c r="B8" s="4">
        <v>2025</v>
      </c>
      <c r="C8" s="4" t="s">
        <v>93</v>
      </c>
      <c r="D8" s="4" t="s">
        <v>90</v>
      </c>
      <c r="E8" s="28">
        <v>60.59</v>
      </c>
      <c r="F8" s="28">
        <v>39.1</v>
      </c>
      <c r="G8" s="28">
        <v>53.82</v>
      </c>
      <c r="H8" s="33">
        <v>39.83</v>
      </c>
    </row>
    <row r="9" spans="1:8" ht="17.5" thickBot="1" x14ac:dyDescent="0.5">
      <c r="A9" s="34" t="s">
        <v>96</v>
      </c>
      <c r="B9" s="35">
        <v>2025</v>
      </c>
      <c r="C9" s="35" t="s">
        <v>93</v>
      </c>
      <c r="D9" s="35" t="s">
        <v>90</v>
      </c>
      <c r="E9" s="36">
        <v>97.34</v>
      </c>
      <c r="F9" s="36">
        <v>26.55</v>
      </c>
      <c r="G9" s="36">
        <v>85.67</v>
      </c>
      <c r="H9" s="37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39" t="s">
        <v>98</v>
      </c>
      <c r="B1" s="39"/>
      <c r="C1" s="39"/>
      <c r="D1" s="39"/>
      <c r="E1" s="39"/>
      <c r="F1" s="39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E8" sqref="E8"/>
    </sheetView>
  </sheetViews>
  <sheetFormatPr defaultRowHeight="17" x14ac:dyDescent="0.45"/>
  <sheetData>
    <row r="1" spans="1:6" ht="21" x14ac:dyDescent="0.45">
      <c r="A1" s="39" t="s">
        <v>226</v>
      </c>
      <c r="B1" s="39"/>
      <c r="C1" s="39"/>
      <c r="D1" s="39"/>
      <c r="E1" s="39"/>
      <c r="F1" s="39"/>
    </row>
    <row r="3" spans="1:6" x14ac:dyDescent="0.45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5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1" t="s">
        <v>299</v>
      </c>
      <c r="B15" s="1" t="s">
        <v>301</v>
      </c>
      <c r="C15" s="1"/>
    </row>
    <row r="16" spans="1:6" x14ac:dyDescent="0.45">
      <c r="A16" s="1" t="s">
        <v>300</v>
      </c>
      <c r="B16" s="1"/>
      <c r="C16" s="1"/>
    </row>
    <row r="17" spans="1:6" x14ac:dyDescent="0.45">
      <c r="A17" s="1"/>
      <c r="B17" s="1" t="s">
        <v>302</v>
      </c>
      <c r="C17" s="1"/>
    </row>
    <row r="20" spans="1:6" x14ac:dyDescent="0.45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5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K3" sqref="K3:L3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2" t="s">
        <v>50</v>
      </c>
      <c r="L2" s="42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3">
        <f>SUMIF(H3:H11,"그린문구",J3:J11)/SUM(J3:J11)</f>
        <v>0.31395348837209303</v>
      </c>
      <c r="L3" s="43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UPPER(LEFT($G15,3))</f>
        <v xml:space="preserve">CD 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UPPER(LEFT($G16,3))</f>
        <v xml:space="preserve">CD 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 xml:space="preserve">CD 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5">
      <c r="A22" s="42" t="s">
        <v>37</v>
      </c>
      <c r="B22" s="42"/>
      <c r="C22" s="4" t="e">
        <f>VLOOKUP(DMAX(A12:D20,2,A12:A13),A13:D20,4,FALSE)</f>
        <v>#N/A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5">
      <c r="A26" s="4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4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4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4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4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4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5">
      <c r="A32" s="4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4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4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4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4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4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46" t="s">
        <v>123</v>
      </c>
      <c r="B1" s="46"/>
      <c r="C1" s="46"/>
      <c r="D1" s="46"/>
      <c r="F1" s="46" t="s">
        <v>124</v>
      </c>
      <c r="G1" s="46"/>
      <c r="H1" s="46"/>
      <c r="I1" s="46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46" t="s">
        <v>154</v>
      </c>
      <c r="B18" s="46"/>
      <c r="C18" s="46"/>
    </row>
    <row r="19" spans="1:3" x14ac:dyDescent="0.45">
      <c r="A19" s="4" t="s">
        <v>155</v>
      </c>
      <c r="B19" s="4" t="s">
        <v>156</v>
      </c>
      <c r="C19" s="4" t="s">
        <v>157</v>
      </c>
    </row>
    <row r="20" spans="1:3" x14ac:dyDescent="0.45">
      <c r="A20" s="4" t="s">
        <v>303</v>
      </c>
      <c r="B20" s="4">
        <v>74.5</v>
      </c>
      <c r="C20" s="4">
        <v>85.5</v>
      </c>
    </row>
    <row r="21" spans="1:3" x14ac:dyDescent="0.45">
      <c r="A21" s="4" t="s">
        <v>304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A19" sqref="A19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5" width="9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39" t="s">
        <v>158</v>
      </c>
      <c r="B1" s="39"/>
      <c r="C1" s="39"/>
      <c r="D1" s="39"/>
      <c r="E1" s="39"/>
      <c r="F1" s="39"/>
      <c r="G1" s="39"/>
      <c r="H1" s="39"/>
    </row>
    <row r="3" spans="1:8" x14ac:dyDescent="0.45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5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11" t="s">
        <v>53</v>
      </c>
      <c r="B14" t="s">
        <v>278</v>
      </c>
    </row>
    <row r="16" spans="1:8" x14ac:dyDescent="0.45">
      <c r="B16" s="11" t="s">
        <v>281</v>
      </c>
    </row>
    <row r="17" spans="1:5" x14ac:dyDescent="0.45">
      <c r="A17" s="11" t="s">
        <v>279</v>
      </c>
      <c r="B17" t="s">
        <v>168</v>
      </c>
      <c r="C17" t="s">
        <v>170</v>
      </c>
      <c r="D17" t="s">
        <v>165</v>
      </c>
      <c r="E17" t="s">
        <v>280</v>
      </c>
    </row>
    <row r="18" spans="1:5" x14ac:dyDescent="0.45">
      <c r="A18" s="12" t="s">
        <v>71</v>
      </c>
      <c r="B18" s="14"/>
      <c r="C18" s="14"/>
      <c r="D18" s="14"/>
      <c r="E18" s="14"/>
    </row>
    <row r="19" spans="1:5" x14ac:dyDescent="0.45">
      <c r="A19" s="13" t="s">
        <v>283</v>
      </c>
      <c r="B19" s="14">
        <v>336</v>
      </c>
      <c r="C19" s="14">
        <v>80</v>
      </c>
      <c r="D19" s="14">
        <v>1220</v>
      </c>
      <c r="E19" s="14">
        <v>1220</v>
      </c>
    </row>
    <row r="20" spans="1:5" x14ac:dyDescent="0.45">
      <c r="A20" s="13" t="s">
        <v>285</v>
      </c>
      <c r="B20" s="14">
        <v>161280</v>
      </c>
      <c r="C20" s="14">
        <v>72000</v>
      </c>
      <c r="D20" s="14">
        <v>236680</v>
      </c>
      <c r="E20" s="14">
        <v>236680</v>
      </c>
    </row>
    <row r="21" spans="1:5" x14ac:dyDescent="0.45">
      <c r="A21" s="12" t="s">
        <v>70</v>
      </c>
      <c r="B21" s="14"/>
      <c r="C21" s="14"/>
      <c r="D21" s="14"/>
      <c r="E21" s="14"/>
    </row>
    <row r="22" spans="1:5" x14ac:dyDescent="0.45">
      <c r="A22" s="13" t="s">
        <v>283</v>
      </c>
      <c r="B22" s="14">
        <v>870</v>
      </c>
      <c r="C22" s="14">
        <v>280</v>
      </c>
      <c r="D22" s="14">
        <v>521</v>
      </c>
      <c r="E22" s="14">
        <v>870</v>
      </c>
    </row>
    <row r="23" spans="1:5" x14ac:dyDescent="0.45">
      <c r="A23" s="13" t="s">
        <v>285</v>
      </c>
      <c r="B23" s="14">
        <v>435000</v>
      </c>
      <c r="C23" s="14">
        <v>274400</v>
      </c>
      <c r="D23" s="14">
        <v>101074</v>
      </c>
      <c r="E23" s="14">
        <v>435000</v>
      </c>
    </row>
    <row r="24" spans="1:5" x14ac:dyDescent="0.45">
      <c r="A24" s="12" t="s">
        <v>282</v>
      </c>
      <c r="B24" s="14">
        <v>870</v>
      </c>
      <c r="C24" s="14">
        <v>280</v>
      </c>
      <c r="D24" s="14">
        <v>1220</v>
      </c>
      <c r="E24" s="14">
        <v>1220</v>
      </c>
    </row>
    <row r="25" spans="1:5" x14ac:dyDescent="0.45">
      <c r="A25" s="12" t="s">
        <v>284</v>
      </c>
      <c r="B25" s="14">
        <v>435000</v>
      </c>
      <c r="C25" s="14">
        <v>274400</v>
      </c>
      <c r="D25" s="14">
        <v>236680</v>
      </c>
      <c r="E25" s="14">
        <v>435000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92A1-3CC7-4288-9D39-196B1E8273A9}">
  <sheetPr>
    <outlinePr summaryBelow="0"/>
  </sheetPr>
  <dimension ref="B1:F12"/>
  <sheetViews>
    <sheetView showGridLines="0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17" t="s">
        <v>292</v>
      </c>
      <c r="C2" s="18"/>
      <c r="D2" s="24"/>
      <c r="E2" s="24"/>
      <c r="F2" s="24"/>
    </row>
    <row r="3" spans="2:6" collapsed="1" x14ac:dyDescent="0.45">
      <c r="B3" s="16"/>
      <c r="C3" s="16"/>
      <c r="D3" s="25" t="s">
        <v>294</v>
      </c>
      <c r="E3" s="25" t="s">
        <v>289</v>
      </c>
      <c r="F3" s="25" t="s">
        <v>291</v>
      </c>
    </row>
    <row r="4" spans="2:6" ht="48" hidden="1" outlineLevel="1" x14ac:dyDescent="0.45">
      <c r="B4" s="20"/>
      <c r="C4" s="20"/>
      <c r="E4" s="27" t="s">
        <v>290</v>
      </c>
      <c r="F4" s="27" t="s">
        <v>290</v>
      </c>
    </row>
    <row r="5" spans="2:6" x14ac:dyDescent="0.45">
      <c r="B5" s="21" t="s">
        <v>293</v>
      </c>
      <c r="C5" s="22"/>
      <c r="D5" s="19"/>
      <c r="E5" s="19"/>
      <c r="F5" s="19"/>
    </row>
    <row r="6" spans="2:6" outlineLevel="1" x14ac:dyDescent="0.45">
      <c r="B6" s="20"/>
      <c r="C6" s="20" t="s">
        <v>286</v>
      </c>
      <c r="D6">
        <v>350</v>
      </c>
      <c r="E6" s="26">
        <v>450</v>
      </c>
      <c r="F6" s="26">
        <v>250</v>
      </c>
    </row>
    <row r="7" spans="2:6" outlineLevel="1" x14ac:dyDescent="0.45">
      <c r="B7" s="20"/>
      <c r="C7" s="20" t="s">
        <v>287</v>
      </c>
      <c r="D7">
        <v>580</v>
      </c>
      <c r="E7" s="26">
        <v>680</v>
      </c>
      <c r="F7" s="26">
        <v>480</v>
      </c>
    </row>
    <row r="8" spans="2:6" x14ac:dyDescent="0.45">
      <c r="B8" s="21" t="s">
        <v>295</v>
      </c>
      <c r="C8" s="22"/>
      <c r="D8" s="19"/>
      <c r="E8" s="19"/>
      <c r="F8" s="19"/>
    </row>
    <row r="9" spans="2:6" ht="17.5" outlineLevel="1" thickBot="1" x14ac:dyDescent="0.5">
      <c r="B9" s="23"/>
      <c r="C9" s="23" t="s">
        <v>288</v>
      </c>
      <c r="D9" s="15">
        <v>2133330</v>
      </c>
      <c r="E9" s="15">
        <v>2601830</v>
      </c>
      <c r="F9" s="15">
        <v>1664830</v>
      </c>
    </row>
    <row r="10" spans="2:6" x14ac:dyDescent="0.45">
      <c r="B10" t="s">
        <v>296</v>
      </c>
    </row>
    <row r="11" spans="2:6" x14ac:dyDescent="0.45">
      <c r="B11" t="s">
        <v>297</v>
      </c>
    </row>
    <row r="12" spans="2:6" x14ac:dyDescent="0.45">
      <c r="B12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39" t="s">
        <v>174</v>
      </c>
      <c r="B1" s="39"/>
      <c r="C1" s="39"/>
      <c r="D1" s="39"/>
      <c r="E1" s="39"/>
    </row>
    <row r="3" spans="1:5" x14ac:dyDescent="0.45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5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47" t="s">
        <v>182</v>
      </c>
      <c r="B17" s="48"/>
      <c r="C17" s="48"/>
      <c r="D17" s="49"/>
      <c r="E17" s="9">
        <f>SUM(E4:E16)</f>
        <v>2133330</v>
      </c>
    </row>
    <row r="19" spans="1:5" x14ac:dyDescent="0.45">
      <c r="A19" s="47" t="s">
        <v>183</v>
      </c>
      <c r="B19" s="49"/>
    </row>
    <row r="20" spans="1:5" x14ac:dyDescent="0.45">
      <c r="A20" s="4" t="s">
        <v>184</v>
      </c>
      <c r="B20" s="4">
        <v>350</v>
      </c>
    </row>
    <row r="21" spans="1:5" x14ac:dyDescent="0.45">
      <c r="A21" s="4" t="s">
        <v>185</v>
      </c>
      <c r="B21" s="4">
        <v>580</v>
      </c>
    </row>
  </sheetData>
  <scenarios current="0" sqref="E17">
    <scenario name="단가인상" locked="1" count="2" user="유현민" comment="만든 사람 유현민 날짜 2026-06-04">
      <inputCells r="B20" val="450"/>
      <inputCells r="B21" val="680"/>
    </scenario>
    <scenario name="단가인하" locked="1" count="2" user="유현민" comment="만든 사람 유현민 날짜 2026-06-04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현민 유</cp:lastModifiedBy>
  <dcterms:created xsi:type="dcterms:W3CDTF">2023-04-27T08:01:32Z</dcterms:created>
  <dcterms:modified xsi:type="dcterms:W3CDTF">2026-06-03T16:22:28Z</dcterms:modified>
</cp:coreProperties>
</file>