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08" firstSheet="2" activeTab="4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62913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4" l="1"/>
  <c r="G31" i="4"/>
  <c r="C22" i="4"/>
  <c r="K3" i="4"/>
  <c r="E4" i="4"/>
  <c r="E5" i="4"/>
  <c r="E6" i="4"/>
  <c r="E7" i="4"/>
  <c r="E8" i="4"/>
  <c r="E9" i="4"/>
  <c r="E3" i="4"/>
  <c r="E21" i="7"/>
  <c r="I16" i="4"/>
  <c r="I23" i="4"/>
  <c r="I17" i="4"/>
  <c r="I18" i="4"/>
  <c r="I19" i="4"/>
  <c r="I20" i="4"/>
  <c r="I22" i="4"/>
  <c r="I21" i="4"/>
  <c r="I15" i="4"/>
  <c r="H16" i="4" l="1"/>
  <c r="H17" i="4"/>
  <c r="H18" i="4"/>
  <c r="H19" i="4"/>
  <c r="H20" i="4"/>
  <c r="H21" i="4"/>
  <c r="H22" i="4"/>
  <c r="H23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산업자원부에서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<sst xmlns="http://schemas.openxmlformats.org/spreadsheetml/2006/main" count="504" uniqueCount="305">
  <si>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</si>
  <si>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</si>
  <si>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</si>
  <si>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</si>
  <si>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</si>
  <si>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</si>
  <si>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</si>
  <si>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</si>
  <si>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</si>
  <si>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</si>
  <si>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</si>
  <si>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</si>
  <si>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</si>
  <si>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</si>
  <si>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</si>
  <si>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</si>
  <si>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</si>
  <si>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</si>
  <si>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</si>
  <si>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</si>
  <si>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</si>
  <si>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</si>
  <si>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</si>
  <si>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</si>
  <si>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</si>
  <si>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</si>
  <si>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</si>
  <si>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</si>
  <si>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</si>
  <si>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</si>
  <si>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</si>
  <si>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</si>
  <si>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</si>
  <si>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</si>
  <si>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</si>
  <si>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</si>
  <si>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</si>
  <si>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</si>
  <si>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</si>
  <si>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</si>
  <si>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</si>
  <si>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</si>
  <si>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</si>
  <si>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</si>
  <si>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</si>
  <si>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</si>
  <si>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</si>
  <si>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</si>
  <si>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</si>
  <si>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</si>
  <si>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</si>
  <si>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</si>
  <si>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</si>
  <si>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</si>
  <si>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</si>
  <si>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</si>
  <si>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</si>
  <si>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</si>
  <si>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</si>
  <si>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</si>
  <si>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</si>
  <si>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</si>
  <si>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</si>
  <si>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</si>
  <si>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</si>
  <si>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</si>
  <si>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</si>
  <si>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</si>
  <si>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</si>
  <si>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</si>
  <si>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</si>
  <si>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</si>
  <si>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</si>
  <si>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</si>
  <si>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</si>
  <si>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</si>
  <si>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</si>
  <si>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</si>
  <si>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</si>
  <si>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</si>
  <si>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</si>
  <si>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</si>
  <si>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</si>
  <si>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</si>
  <si>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</si>
  <si>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</si>
  <si>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</si>
  <si>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</si>
  <si>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</si>
  <si>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</si>
  <si>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</si>
  <si>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</si>
  <si>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</si>
  <si>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</si>
  <si>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</si>
  <si>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</si>
  <si>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</si>
  <si>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</si>
  <si>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</si>
  <si>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</si>
  <si>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</si>
  <si>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</si>
  <si>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</si>
  <si>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</si>
  <si>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</si>
  <si>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</si>
  <si>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</si>
  <si>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</si>
  <si>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</si>
  <si>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</si>
  <si>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</si>
  <si>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</si>
  <si>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</si>
  <si>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</si>
  <si>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</si>
  <si>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</si>
  <si>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</si>
  <si>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</si>
  <si>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</si>
  <si>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</si>
  <si>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</si>
  <si>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</si>
  <si>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</si>
  <si>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</si>
  <si>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</si>
  <si>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</si>
  <si>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</si>
  <si>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</si>
  <si>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</si>
  <si>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</si>
  <si>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</si>
  <si>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</si>
  <si>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</si>
  <si>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</si>
  <si>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</si>
  <si>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</si>
  <si>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</si>
  <si>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</si>
  <si>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</si>
  <si>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</si>
  <si>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</si>
  <si>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</si>
  <si>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</si>
  <si>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</si>
  <si>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</si>
  <si>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</si>
  <si>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</si>
  <si>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</si>
  <si>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</si>
  <si>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</si>
  <si>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</si>
  <si>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</si>
  <si>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</si>
  <si>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</si>
  <si>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</si>
  <si>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</si>
  <si>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</si>
  <si>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</si>
  <si>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</si>
  <si>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</si>
  <si>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</si>
  <si>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</si>
  <si>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</si>
  <si>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</si>
  <si>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</si>
  <si>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</si>
  <si>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</si>
  <si>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</si>
  <si>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</si>
  <si>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</si>
  <si>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</si>
  <si>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</si>
  <si>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</si>
  <si>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</si>
  <si>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</si>
  <si>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</si>
  <si>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</si>
  <si>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</si>
  <si>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</si>
  <si>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</si>
  <si>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</si>
  <si>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</si>
  <si>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</si>
  <si>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</si>
  <si>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</si>
  <si>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</si>
  <si>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</si>
  <si>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</si>
  <si>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</si>
  <si>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</si>
  <si>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</si>
  <si>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</si>
  <si>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</si>
  <si>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</si>
  <si>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</si>
  <si>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</si>
  <si>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</si>
  <si>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</si>
  <si>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</si>
  <si>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</si>
  <si>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</si>
  <si>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</si>
  <si>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</si>
  <si>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</si>
  <si>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</si>
  <si>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</si>
  <si>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</si>
  <si>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</si>
  <si>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</si>
  <si>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</si>
  <si>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</si>
  <si>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</si>
  <si>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</si>
  <si>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</si>
  <si>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</si>
  <si>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</si>
  <si>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</si>
  <si>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</si>
  <si>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</si>
  <si>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</si>
  <si>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</si>
  <si>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</si>
  <si>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</si>
  <si>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</si>
  <si>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</si>
  <si>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</si>
  <si>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</si>
  <si>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</si>
  <si>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</si>
  <si>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</si>
  <si>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</si>
  <si>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</si>
  <si>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</si>
  <si>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</si>
  <si>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</si>
  <si>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</si>
  <si>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</si>
  <si>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</si>
  <si>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</si>
  <si>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</si>
  <si>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</si>
  <si>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</si>
  <si>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</si>
  <si>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</si>
  <si>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</si>
  <si>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</si>
  <si>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</si>
  <si>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</si>
  <si>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</si>
  <si>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</si>
  <si>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</si>
  <si>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</si>
  <si>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</si>
  <si>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</si>
  <si>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</si>
  <si>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</si>
  <si>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</si>
  <si>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</si>
  <si>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</si>
  <si>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</si>
  <si>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</si>
  <si>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</si>
  <si>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</si>
  <si>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</si>
  <si>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</si>
  <si>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</si>
  <si>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</si>
  <si>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</si>
  <si>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</si>
  <si>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</si>
  <si>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</si>
  <si>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</si>
  <si>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</si>
  <si>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</si>
  <si>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살균제</t>
    <phoneticPr fontId="1" type="noConversion"/>
  </si>
  <si>
    <t>살충제</t>
    <phoneticPr fontId="1" type="noConversion"/>
  </si>
  <si>
    <t>보통독성</t>
    <phoneticPr fontId="1" type="noConversion"/>
  </si>
  <si>
    <t>저독성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</si>
  <si>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</si>
  <si>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</si>
  <si>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</si>
  <si>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</si>
  <si>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</si>
  <si>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</si>
  <si>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</si>
  <si>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</si>
  <si>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</si>
  <si>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최대값 : 수량</t>
  </si>
  <si>
    <t>최대값 : 수량</t>
  </si>
  <si>
    <t>전체 최대값 : 매출액</t>
  </si>
  <si>
    <t>최대값 : 매출액</t>
  </si>
  <si>
    <t>$B$20</t>
  </si>
  <si>
    <t>$B$21</t>
  </si>
  <si>
    <t>$E$17</t>
  </si>
  <si>
    <t>단가인상</t>
  </si>
  <si>
    <t>만든 사람 user 날짜 2026-04-02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</si>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</sst>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1" fillId="3" borderId="17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right" vertical="center"/>
    </xf>
    <xf numFmtId="0" fontId="10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elete val="1"/>
          </c:dLbls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elete val="1"/>
            <c:extLst/>
          </c:dLbls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88970799"/>
        <c:axId val="1688962063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688962063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88970799"/>
        <c:crosses val="max"/>
        <c:crossBetween val="between"/>
        <c:dispUnits>
          <c:builtInUnit val="tenThousands"/>
          <c:dispUnitsLbl>
            <c:layout/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6889707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896206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/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114.725935648145" createdVersion="6" refreshedVersion="6" minRefreshableVersion="3" recordCount="8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값 : 수량" fld="4" subtotal="max" baseField="2" baseItem="0" numFmtId="177"/>
    <dataField name="최대값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J9" sqref="J9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x14ac:dyDescent="0.4">
      <c r="A4" s="1" t="s">
        <v>244</v>
      </c>
      <c r="B4" s="1" t="s">
        <v>256</v>
      </c>
      <c r="C4" s="1" t="s">
        <v>262</v>
      </c>
      <c r="D4" s="1" t="s">
        <v>268</v>
      </c>
      <c r="E4" s="1" t="s">
        <v>274</v>
      </c>
      <c r="F4" s="1" t="s">
        <v>276</v>
      </c>
      <c r="G4" s="1">
        <v>3</v>
      </c>
    </row>
    <row r="5" spans="1:7" x14ac:dyDescent="0.4">
      <c r="A5" s="1" t="s">
        <v>245</v>
      </c>
      <c r="B5" s="1" t="s">
        <v>257</v>
      </c>
      <c r="C5" s="1" t="s">
        <v>263</v>
      </c>
      <c r="D5" s="1" t="s">
        <v>269</v>
      </c>
      <c r="E5" s="1" t="s">
        <v>274</v>
      </c>
      <c r="F5" s="1" t="s">
        <v>276</v>
      </c>
      <c r="G5" s="11">
        <v>3</v>
      </c>
    </row>
    <row r="6" spans="1:7" x14ac:dyDescent="0.4">
      <c r="A6" s="1" t="s">
        <v>246</v>
      </c>
      <c r="B6" s="1" t="s">
        <v>258</v>
      </c>
      <c r="C6" s="1" t="s">
        <v>264</v>
      </c>
      <c r="D6" s="1" t="s">
        <v>270</v>
      </c>
      <c r="E6" s="1" t="s">
        <v>274</v>
      </c>
      <c r="F6" s="1" t="s">
        <v>277</v>
      </c>
      <c r="G6" s="11">
        <v>3</v>
      </c>
    </row>
    <row r="7" spans="1:7" x14ac:dyDescent="0.4">
      <c r="A7" s="1" t="s">
        <v>247</v>
      </c>
      <c r="B7" s="1" t="s">
        <v>259</v>
      </c>
      <c r="C7" s="1" t="s">
        <v>265</v>
      </c>
      <c r="D7" s="1" t="s">
        <v>271</v>
      </c>
      <c r="E7" s="1" t="s">
        <v>274</v>
      </c>
      <c r="F7" s="1" t="s">
        <v>277</v>
      </c>
      <c r="G7" s="11">
        <v>3</v>
      </c>
    </row>
    <row r="8" spans="1:7" x14ac:dyDescent="0.4">
      <c r="A8" s="1" t="s">
        <v>248</v>
      </c>
      <c r="B8" s="1" t="s">
        <v>260</v>
      </c>
      <c r="C8" s="1" t="s">
        <v>266</v>
      </c>
      <c r="D8" s="1" t="s">
        <v>272</v>
      </c>
      <c r="E8" s="1" t="s">
        <v>275</v>
      </c>
      <c r="F8" s="1" t="s">
        <v>276</v>
      </c>
      <c r="G8" s="11">
        <v>3</v>
      </c>
    </row>
    <row r="9" spans="1:7" x14ac:dyDescent="0.4">
      <c r="A9" s="1" t="s">
        <v>249</v>
      </c>
      <c r="B9" s="1" t="s">
        <v>261</v>
      </c>
      <c r="C9" s="1" t="s">
        <v>267</v>
      </c>
      <c r="D9" s="1" t="s">
        <v>273</v>
      </c>
      <c r="E9" s="1" t="s">
        <v>274</v>
      </c>
      <c r="F9" s="1" t="s">
        <v>277</v>
      </c>
      <c r="G9" s="11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"/>
  <sheetViews>
    <sheetView workbookViewId="0">
      <selection activeCell="G17" sqref="G17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42" t="s">
        <v>97</v>
      </c>
      <c r="B1" s="42"/>
      <c r="C1" s="42"/>
      <c r="D1" s="42"/>
      <c r="E1" s="42"/>
      <c r="F1" s="42"/>
      <c r="G1" s="42"/>
      <c r="H1" s="42"/>
    </row>
    <row r="3" spans="1:8" ht="18" thickBot="1" x14ac:dyDescent="0.45">
      <c r="F3" s="1" t="s">
        <v>78</v>
      </c>
      <c r="G3" s="41">
        <v>45829</v>
      </c>
      <c r="H3" s="41"/>
    </row>
    <row r="4" spans="1:8" x14ac:dyDescent="0.4">
      <c r="A4" s="13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5" t="s">
        <v>86</v>
      </c>
    </row>
    <row r="5" spans="1:8" x14ac:dyDescent="0.4">
      <c r="A5" s="16" t="s">
        <v>87</v>
      </c>
      <c r="B5" s="4" t="s">
        <v>88</v>
      </c>
      <c r="C5" s="4" t="s">
        <v>89</v>
      </c>
      <c r="D5" s="4" t="s">
        <v>90</v>
      </c>
      <c r="E5" s="12">
        <v>7.96</v>
      </c>
      <c r="F5" s="12">
        <v>2.14</v>
      </c>
      <c r="G5" s="12">
        <v>3.25</v>
      </c>
      <c r="H5" s="17">
        <v>3.61</v>
      </c>
    </row>
    <row r="6" spans="1:8" x14ac:dyDescent="0.4">
      <c r="A6" s="16" t="s">
        <v>91</v>
      </c>
      <c r="B6" s="4" t="s">
        <v>88</v>
      </c>
      <c r="C6" s="4" t="s">
        <v>89</v>
      </c>
      <c r="D6" s="4" t="s">
        <v>90</v>
      </c>
      <c r="E6" s="12">
        <v>10.44</v>
      </c>
      <c r="F6" s="12">
        <v>1.82</v>
      </c>
      <c r="G6" s="12">
        <v>3.43</v>
      </c>
      <c r="H6" s="17">
        <v>0.57999999999999996</v>
      </c>
    </row>
    <row r="7" spans="1:8" x14ac:dyDescent="0.4">
      <c r="A7" s="16" t="s">
        <v>92</v>
      </c>
      <c r="B7" s="4">
        <v>2025</v>
      </c>
      <c r="C7" s="4" t="s">
        <v>93</v>
      </c>
      <c r="D7" s="4" t="s">
        <v>94</v>
      </c>
      <c r="E7" s="12">
        <v>3.63</v>
      </c>
      <c r="F7" s="12">
        <v>7.99</v>
      </c>
      <c r="G7" s="12">
        <v>3.99</v>
      </c>
      <c r="H7" s="17">
        <v>4.16</v>
      </c>
    </row>
    <row r="8" spans="1:8" x14ac:dyDescent="0.4">
      <c r="A8" s="16" t="s">
        <v>95</v>
      </c>
      <c r="B8" s="4">
        <v>2025</v>
      </c>
      <c r="C8" s="4" t="s">
        <v>93</v>
      </c>
      <c r="D8" s="4" t="s">
        <v>90</v>
      </c>
      <c r="E8" s="12">
        <v>60.59</v>
      </c>
      <c r="F8" s="12">
        <v>39.1</v>
      </c>
      <c r="G8" s="12">
        <v>53.82</v>
      </c>
      <c r="H8" s="17">
        <v>39.83</v>
      </c>
    </row>
    <row r="9" spans="1:8" ht="18" thickBot="1" x14ac:dyDescent="0.45">
      <c r="A9" s="18" t="s">
        <v>96</v>
      </c>
      <c r="B9" s="19">
        <v>2025</v>
      </c>
      <c r="C9" s="19" t="s">
        <v>93</v>
      </c>
      <c r="D9" s="19" t="s">
        <v>90</v>
      </c>
      <c r="E9" s="20">
        <v>97.34</v>
      </c>
      <c r="F9" s="20">
        <v>26.55</v>
      </c>
      <c r="G9" s="20">
        <v>85.67</v>
      </c>
      <c r="H9" s="2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I3" sqref="I3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43" t="s">
        <v>98</v>
      </c>
      <c r="B1" s="43"/>
      <c r="C1" s="43"/>
      <c r="D1" s="43"/>
      <c r="E1" s="43"/>
      <c r="F1" s="43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L10" sqref="L10"/>
    </sheetView>
  </sheetViews>
  <sheetFormatPr defaultRowHeight="17.399999999999999" x14ac:dyDescent="0.4"/>
  <sheetData>
    <row r="1" spans="1:6" ht="21" x14ac:dyDescent="0.4">
      <c r="A1" s="43" t="s">
        <v>226</v>
      </c>
      <c r="B1" s="43"/>
      <c r="C1" s="43"/>
      <c r="D1" s="43"/>
      <c r="E1" s="43"/>
      <c r="F1" s="43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278</v>
      </c>
      <c r="B15" s="1" t="s">
        <v>280</v>
      </c>
      <c r="C15" s="1"/>
    </row>
    <row r="16" spans="1:6" x14ac:dyDescent="0.4">
      <c r="A16" s="1" t="s">
        <v>279</v>
      </c>
      <c r="B16" s="1"/>
      <c r="C16" s="1"/>
    </row>
    <row r="17" spans="1:6" x14ac:dyDescent="0.4">
      <c r="A17" s="1"/>
      <c r="B17" s="1" t="s">
        <v>281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O15" sqref="O15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4" t="s">
        <v>50</v>
      </c>
      <c r="L2" s="44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45">
        <f ca="1">SUMIF(G3:J11,"다이어리",J3:J11)/SUM(J3:J11)</f>
        <v>0.35658914728682173</v>
      </c>
      <c r="L3" s="45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TRIM(UPPER(LEFT(G15,3)))</f>
        <v>CD</v>
      </c>
      <c r="I15" s="4" t="e">
        <f ca="1">IFS(RIGHT(G15,1)="a","고급형",RIGHT(G15,1)="b","중급형",RIGHT(G15,1)="c","보급형")</f>
        <v>#NAME?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TRIM(UPPER(LEFT(G16,3)))</f>
        <v>CD</v>
      </c>
      <c r="I16" s="4" t="e">
        <f t="shared" ref="I16:I23" ca="1" si="2">IFS(RIGHT(G16,1)="a","고급형",RIGHT(G16,1)="b","중급형",RIGHT(G16,1)="c","보급형")</f>
        <v>#NAME?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e">
        <f t="shared" ca="1" si="2"/>
        <v>#NAME?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e">
        <f t="shared" ca="1" si="2"/>
        <v>#NAME?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e">
        <f t="shared" ca="1" si="2"/>
        <v>#NAME?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e">
        <f t="shared" ca="1" si="2"/>
        <v>#NAME?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e">
        <f t="shared" ca="1" si="2"/>
        <v>#NAME?</v>
      </c>
      <c r="J21" s="4">
        <v>25</v>
      </c>
      <c r="K21" s="6">
        <v>1200</v>
      </c>
    </row>
    <row r="22" spans="1:11" x14ac:dyDescent="0.4">
      <c r="A22" s="44" t="s">
        <v>37</v>
      </c>
      <c r="B22" s="44"/>
      <c r="C22" s="4" t="str">
        <f>VLOOKUP(DMAX(A12:D20,2,A12:A13),B12:D20,3,FALSE)</f>
        <v>박민수</v>
      </c>
      <c r="D22" s="1"/>
      <c r="G22" s="4" t="s">
        <v>59</v>
      </c>
      <c r="H22" s="4" t="str">
        <f t="shared" si="1"/>
        <v>CPU</v>
      </c>
      <c r="I22" s="4" t="e">
        <f t="shared" ca="1" si="2"/>
        <v>#NAME?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1"/>
        <v>CPU</v>
      </c>
      <c r="I23" s="4" t="e">
        <f t="shared" ca="1" si="2"/>
        <v>#NAME?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46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47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46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47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46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47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4">
      <c r="A32" s="46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47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46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47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46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47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17" sqref="I17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48" t="s">
        <v>123</v>
      </c>
      <c r="B1" s="48"/>
      <c r="C1" s="48"/>
      <c r="D1" s="48"/>
      <c r="F1" s="48" t="s">
        <v>124</v>
      </c>
      <c r="G1" s="48"/>
      <c r="H1" s="48"/>
      <c r="I1" s="48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48" t="s">
        <v>154</v>
      </c>
      <c r="B18" s="48"/>
      <c r="C18" s="48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282</v>
      </c>
      <c r="B20" s="4">
        <v>74.5</v>
      </c>
      <c r="C20" s="4">
        <v>85.5</v>
      </c>
    </row>
    <row r="21" spans="1:3" x14ac:dyDescent="0.4">
      <c r="A21" s="4" t="s">
        <v>283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7" workbookViewId="0">
      <selection activeCell="H23" sqref="H23"/>
    </sheetView>
  </sheetViews>
  <sheetFormatPr defaultRowHeight="17.399999999999999" x14ac:dyDescent="0.4"/>
  <cols>
    <col min="1" max="1" width="18.796875" customWidth="1"/>
    <col min="2" max="2" width="11.19921875" customWidth="1"/>
    <col min="3" max="4" width="8.5" customWidth="1"/>
    <col min="5" max="5" width="7.3984375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8" ht="21" x14ac:dyDescent="0.4">
      <c r="A1" s="43" t="s">
        <v>158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22" t="s">
        <v>53</v>
      </c>
      <c r="B14" t="s">
        <v>284</v>
      </c>
    </row>
    <row r="16" spans="1:8" x14ac:dyDescent="0.4">
      <c r="B16" s="22" t="s">
        <v>286</v>
      </c>
    </row>
    <row r="17" spans="1:4" x14ac:dyDescent="0.4">
      <c r="A17" s="22" t="s">
        <v>285</v>
      </c>
      <c r="B17" t="s">
        <v>168</v>
      </c>
      <c r="C17" t="s">
        <v>170</v>
      </c>
      <c r="D17" t="s">
        <v>165</v>
      </c>
    </row>
    <row r="18" spans="1:4" x14ac:dyDescent="0.4">
      <c r="A18" s="23" t="s">
        <v>71</v>
      </c>
      <c r="B18" s="25"/>
      <c r="C18" s="25"/>
      <c r="D18" s="25"/>
    </row>
    <row r="19" spans="1:4" x14ac:dyDescent="0.4">
      <c r="A19" s="24" t="s">
        <v>288</v>
      </c>
      <c r="B19" s="25">
        <v>336</v>
      </c>
      <c r="C19" s="25">
        <v>80</v>
      </c>
      <c r="D19" s="25">
        <v>1220</v>
      </c>
    </row>
    <row r="20" spans="1:4" x14ac:dyDescent="0.4">
      <c r="A20" s="24" t="s">
        <v>290</v>
      </c>
      <c r="B20" s="25">
        <v>161280</v>
      </c>
      <c r="C20" s="25">
        <v>72000</v>
      </c>
      <c r="D20" s="25">
        <v>236680</v>
      </c>
    </row>
    <row r="21" spans="1:4" x14ac:dyDescent="0.4">
      <c r="A21" s="23" t="s">
        <v>70</v>
      </c>
      <c r="B21" s="25"/>
      <c r="C21" s="25"/>
      <c r="D21" s="25"/>
    </row>
    <row r="22" spans="1:4" x14ac:dyDescent="0.4">
      <c r="A22" s="24" t="s">
        <v>288</v>
      </c>
      <c r="B22" s="25">
        <v>870</v>
      </c>
      <c r="C22" s="25">
        <v>280</v>
      </c>
      <c r="D22" s="25">
        <v>521</v>
      </c>
    </row>
    <row r="23" spans="1:4" x14ac:dyDescent="0.4">
      <c r="A23" s="24" t="s">
        <v>290</v>
      </c>
      <c r="B23" s="25">
        <v>435000</v>
      </c>
      <c r="C23" s="25">
        <v>274400</v>
      </c>
      <c r="D23" s="25">
        <v>101074</v>
      </c>
    </row>
    <row r="24" spans="1:4" x14ac:dyDescent="0.4">
      <c r="A24" s="23" t="s">
        <v>287</v>
      </c>
      <c r="B24" s="25">
        <v>870</v>
      </c>
      <c r="C24" s="25">
        <v>280</v>
      </c>
      <c r="D24" s="25">
        <v>1220</v>
      </c>
    </row>
    <row r="25" spans="1:4" x14ac:dyDescent="0.4">
      <c r="A25" s="23" t="s">
        <v>289</v>
      </c>
      <c r="B25" s="25">
        <v>435000</v>
      </c>
      <c r="C25" s="25">
        <v>274400</v>
      </c>
      <c r="D25" s="25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6.5" customWidth="1"/>
    <col min="4" max="6" width="10.69921875" bestFit="1" customWidth="1" outlineLevel="1"/>
  </cols>
  <sheetData>
    <row r="1" spans="2:6" ht="18" thickBot="1" x14ac:dyDescent="0.45"/>
    <row r="2" spans="2:6" x14ac:dyDescent="0.4">
      <c r="B2" s="29" t="s">
        <v>297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299</v>
      </c>
      <c r="E3" s="37" t="s">
        <v>294</v>
      </c>
      <c r="F3" s="37" t="s">
        <v>296</v>
      </c>
    </row>
    <row r="4" spans="2:6" ht="46.8" hidden="1" outlineLevel="1" x14ac:dyDescent="0.4">
      <c r="B4" s="32"/>
      <c r="C4" s="32"/>
      <c r="D4" s="26"/>
      <c r="E4" s="39" t="s">
        <v>295</v>
      </c>
      <c r="F4" s="39" t="s">
        <v>295</v>
      </c>
    </row>
    <row r="5" spans="2:6" x14ac:dyDescent="0.4">
      <c r="B5" s="33" t="s">
        <v>298</v>
      </c>
      <c r="C5" s="34"/>
      <c r="D5" s="31"/>
      <c r="E5" s="31"/>
      <c r="F5" s="31"/>
    </row>
    <row r="6" spans="2:6" outlineLevel="1" x14ac:dyDescent="0.4">
      <c r="B6" s="32"/>
      <c r="C6" s="32" t="s">
        <v>291</v>
      </c>
      <c r="D6" s="26">
        <v>350</v>
      </c>
      <c r="E6" s="38">
        <v>450</v>
      </c>
      <c r="F6" s="38">
        <v>250</v>
      </c>
    </row>
    <row r="7" spans="2:6" outlineLevel="1" x14ac:dyDescent="0.4">
      <c r="B7" s="32"/>
      <c r="C7" s="32" t="s">
        <v>292</v>
      </c>
      <c r="D7" s="26">
        <v>580</v>
      </c>
      <c r="E7" s="38">
        <v>680</v>
      </c>
      <c r="F7" s="38">
        <v>480</v>
      </c>
    </row>
    <row r="8" spans="2:6" x14ac:dyDescent="0.4">
      <c r="B8" s="33" t="s">
        <v>300</v>
      </c>
      <c r="C8" s="34"/>
      <c r="D8" s="31"/>
      <c r="E8" s="31"/>
      <c r="F8" s="31"/>
    </row>
    <row r="9" spans="2:6" ht="18" outlineLevel="1" thickBot="1" x14ac:dyDescent="0.45">
      <c r="B9" s="35"/>
      <c r="C9" s="35" t="s">
        <v>293</v>
      </c>
      <c r="D9" s="27">
        <v>2133330</v>
      </c>
      <c r="E9" s="27">
        <v>2601830</v>
      </c>
      <c r="F9" s="27">
        <v>1664830</v>
      </c>
    </row>
    <row r="10" spans="2:6" x14ac:dyDescent="0.4">
      <c r="B10" t="s">
        <v>301</v>
      </c>
    </row>
    <row r="11" spans="2:6" x14ac:dyDescent="0.4">
      <c r="B11" t="s">
        <v>302</v>
      </c>
    </row>
    <row r="12" spans="2:6" x14ac:dyDescent="0.4">
      <c r="B12" t="s">
        <v>303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43" t="s">
        <v>174</v>
      </c>
      <c r="B1" s="43"/>
      <c r="C1" s="43"/>
      <c r="D1" s="43"/>
      <c r="E1" s="43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49" t="s">
        <v>182</v>
      </c>
      <c r="B17" s="50"/>
      <c r="C17" s="50"/>
      <c r="D17" s="51"/>
      <c r="E17" s="9">
        <f>SUM(E4:E16)</f>
        <v>2133330</v>
      </c>
    </row>
    <row r="19" spans="1:5" x14ac:dyDescent="0.4">
      <c r="A19" s="49" t="s">
        <v>183</v>
      </c>
      <c r="B19" s="51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1" sqref="E17">
    <scenario name="단가인상" locked="1" count="2" user="user" comment="만든 사람 user 날짜 2026-04-02">
      <inputCells r="B20" val="450"/>
      <inputCells r="B21" val="680"/>
    </scenario>
    <scenario name="단가인하" locked="1" count="2" user="user" comment="만든 사람 user 날짜 2026-04-02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1"/>
  <sheetViews>
    <sheetView workbookViewId="0">
      <selection activeCell="Q9" sqref="Q9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43" t="s">
        <v>186</v>
      </c>
      <c r="B1" s="43"/>
      <c r="C1" s="43"/>
      <c r="D1" s="43"/>
      <c r="E1" s="43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40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40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40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40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40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40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40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40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40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40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40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40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40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40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40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40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40">
        <v>356520</v>
      </c>
    </row>
    <row r="21" spans="1:5" x14ac:dyDescent="0.4">
      <c r="D21" s="4" t="s">
        <v>214</v>
      </c>
      <c r="E21" s="40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10" workbookViewId="0">
      <selection activeCell="J29" sqref="J29"/>
    </sheetView>
  </sheetViews>
  <sheetFormatPr defaultRowHeight="17.399999999999999" x14ac:dyDescent="0.4"/>
  <sheetData>
    <row r="1" spans="1:5" ht="21" x14ac:dyDescent="0.4">
      <c r="A1" s="43" t="s">
        <v>216</v>
      </c>
      <c r="B1" s="43"/>
      <c r="C1" s="43"/>
      <c r="D1" s="43"/>
      <c r="E1" s="43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304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2026-04-03T05:11:20Z</dcterms:modified>
</cp:coreProperties>
</file>