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기본서_컴활1급실기\01 엑셀\03 기본모의고사\"/>
    </mc:Choice>
  </mc:AlternateContent>
  <xr:revisionPtr revIDLastSave="0" documentId="13_ncr:1_{AB6FFAD9-8B73-429A-91E2-5D13869C2673}" xr6:coauthVersionLast="47" xr6:coauthVersionMax="47" xr10:uidLastSave="{00000000-0000-0000-0000-000000000000}"/>
  <bookViews>
    <workbookView xWindow="-120" yWindow="-120" windowWidth="29040" windowHeight="15840" tabRatio="791" activeTab="1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'기본작업-2'!$A$1:$I$60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C11" i="2"/>
  <c r="C10" i="2"/>
  <c r="C3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30" i="2" a="1"/>
  <c r="C30" i="2" s="1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4" i="2"/>
  <c r="C5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1" i="2" a="1"/>
  <c r="H15" i="2" a="1"/>
  <c r="H19" i="2" a="1"/>
  <c r="H23" i="2" a="1"/>
  <c r="H12" i="2" a="1"/>
  <c r="H16" i="2" a="1"/>
  <c r="H20" i="2" a="1"/>
  <c r="H24" i="2" a="1"/>
  <c r="H13" i="2" a="1"/>
  <c r="H17" i="2" a="1"/>
  <c r="H21" i="2" a="1"/>
  <c r="H25" i="2" a="1"/>
  <c r="H14" i="2" a="1"/>
  <c r="H18" i="2" a="1"/>
  <c r="H22" i="2" a="1"/>
  <c r="H10" i="2" a="1"/>
  <c r="H22" i="2" l="1"/>
  <c r="H18" i="2"/>
  <c r="H14" i="2"/>
  <c r="H25" i="2"/>
  <c r="H21" i="2"/>
  <c r="H17" i="2"/>
  <c r="H13" i="2"/>
  <c r="H24" i="2"/>
  <c r="H20" i="2"/>
  <c r="H16" i="2"/>
  <c r="H12" i="2"/>
  <c r="H23" i="2"/>
  <c r="H19" i="2"/>
  <c r="H15" i="2"/>
  <c r="H11" i="2"/>
  <c r="H10" i="2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EE6FF0-536F-4F1F-BC44-CF65A3005082}" name="MS Access Database_Query" type="1" refreshedVersion="8" background="1">
    <dbPr connection="DSN=MS Access Database;DBQ=C:\Users\home\Desktop\2026기본서_컴활1급실기\01 엑셀\03 기본모의고사\사원관리.accdb;DefaultDir=C:\Users\home\Desktop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"/>
  </connection>
  <connection id="2" xr16:uid="{52597113-BB02-41A7-BFAF-F43C6295EFA0}" name="MS Access Database_Query1" type="1" refreshedVersion="8" background="1">
    <dbPr connection="DSN=MS Access Database;DBQ=C:\Users\home\Desktop\2026기본서_컴활1급실기\01 엑셀\03 기본모의고사\사원관리.accdb;DefaultDir=C:\Users\home\Desktop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<sst xmlns="http://schemas.openxmlformats.org/spreadsheetml/2006/main" count="396" uniqueCount="161">
  <si>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</si>
  <si>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</si>
  <si>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</si>
  <si>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</si>
  <si>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</si>
  <si>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</si>
  <si>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</si>
  <si>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</si>
  <si>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</si>
  <si>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</si>
  <si>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</si>
  <si>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</si>
  <si>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</si>
  <si>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</si>
  <si>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</si>
  <si>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</si>
  <si>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</si>
  <si>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</si>
  <si>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</si>
  <si>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</si>
  <si>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</si>
  <si>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</si>
  <si>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</si>
  <si>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</si>
  <si>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</si>
  <si>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</si>
  <si>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</si>
  <si>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</si>
  <si>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</si>
  <si>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</si>
  <si>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</si>
  <si>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</si>
  <si>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</si>
  <si>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</si>
  <si>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</si>
  <si>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</si>
  <si>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</si>
  <si>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</si>
  <si>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</si>
  <si>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</si>
  <si>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</si>
  <si>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</si>
  <si>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</si>
  <si>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</si>
  <si>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</si>
  <si>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</si>
  <si>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</si>
  <si>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</si>
  <si>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</si>
  <si>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</si>
  <si>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</si>
  <si>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</si>
  <si>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</si>
  <si>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</si>
  <si>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</si>
  <si>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</si>
  <si>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</si>
  <si>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</si>
  <si>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</si>
  <si>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</si>
  <si>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</si>
  <si>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</si>
  <si>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</si>
  <si>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</si>
  <si>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</si>
  <si>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</si>
  <si>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</si>
  <si>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</si>
  <si>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</si>
  <si>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</si>
  <si>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</si>
  <si>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</si>
  <si>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</si>
  <si>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</si>
  <si>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</si>
  <si>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</si>
  <si>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</si>
  <si>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</si>
  <si>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</si>
  <si>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</si>
  <si>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</si>
  <si>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</si>
  <si>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</si>
  <si>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</si>
  <si>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</si>
  <si>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</si>
  <si>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</si>
  <si>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</si>
  <si>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</si>
  <si>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</si>
  <si>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</si>
  <si>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</si>
  <si>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</si>
  <si>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</si>
  <si>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</si>
  <si>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</si>
  <si>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</si>
  <si>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</si>
  <si>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</si>
  <si>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</si>
  <si>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</si>
  <si>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</si>
  <si>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</si>
  <si>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</si>
  <si>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</si>
  <si>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</si>
  <si>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</si>
  <si>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</si>
  <si>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</si>
  <si>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</si>
  <si>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</si>
  <si>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</si>
  <si>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</si>
  <si>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</si>
  <si>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</si>
  <si>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</si>
  <si>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</si>
  <si>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</si>
  <si>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</si>
  <si>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</si>
  <si>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</si>
  <si>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</si>
  <si>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</si>
  <si>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</si>
  <si>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</si>
  <si>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</si>
  <si>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</si>
  <si>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</si>
  <si>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</si>
  <si>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</si>
  <si>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</si>
  <si>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</si>
  <si>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</si>
  <si>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</si>
  <si>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대리</t>
  </si>
  <si>
    <t>주임</t>
  </si>
  <si>
    <t>기획부</t>
  </si>
  <si>
    <t>광고부</t>
  </si>
  <si>
    <t>유통부</t>
  </si>
  <si>
    <t>인사부</t>
  </si>
  <si>
    <t>판촉부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</si>
  <si>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</si>
  <si>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</si>
  <si>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</si>
  <si>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</si>
  <si>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</si>
  <si>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</si>
  <si>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</si>
  <si>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</si>
  <si>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</si>
  <si>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</si>
  <si>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</si>
  <si>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만든 사람 home 날짜 2025-11-28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</si>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</sst>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&quot;◆&quot;;&quot;&quot;"/>
    <numFmt numFmtId="180" formatCode="@&quot;님&quot;\ "/>
    <numFmt numFmtId="181" formatCode="#,##0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fill>
        <patternFill>
          <bgColor rgb="FFFFC000"/>
        </patternFill>
      </fill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B-49C5-9412-8D9F287CDFE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B-49C5-9412-8D9F287CDFE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단위</a:t>
                </a:r>
                <a:r>
                  <a:rPr lang="en-US" altLang="ko-KR">
                    <a:latin typeface="굴림체" panose="020B0609000101010101" pitchFamily="49" charset="-127"/>
                    <a:ea typeface="굴림체" panose="020B0609000101010101" pitchFamily="49" charset="-127"/>
                  </a:rPr>
                  <a:t>:</a:t>
                </a:r>
                <a:r>
                  <a:rPr lang="ko-KR" altLang="en-US">
                    <a:latin typeface="굴림체" panose="020B0609000101010101" pitchFamily="49" charset="-127"/>
                    <a:ea typeface="굴림체" panose="020B0609000101010101" pitchFamily="49" charset="-127"/>
                  </a:rPr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12</xdr:row>
      <xdr:rowOff>12700</xdr:rowOff>
    </xdr:from>
    <xdr:to>
      <xdr:col>7</xdr:col>
      <xdr:colOff>676275</xdr:colOff>
      <xdr:row>28</xdr:row>
      <xdr:rowOff>28575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989.705312847225" backgroundQuery="1" createdVersion="8" refreshedVersion="8" minRefreshableVersion="3" recordCount="6" xr:uid="{A7A55AFB-A0B2-4C1A-BE95-0A5048F71B76}">
  <cacheSource type="external" connectionId="2"/>
  <cacheFields count="8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  <fieldGroup par="6"/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일(입사일)" numFmtId="0" databaseField="0">
      <fieldGroup base="1">
        <rangePr groupBy="days" startDate="2021-02-17T00:00:00" endDate="2021-11-12T00:00:00"/>
        <groupItems count="368">
          <s v="&lt;2021-02-17"/>
          <s v="1월1일"/>
          <s v="1월2일"/>
          <s v="1월3일"/>
          <s v="1월4일"/>
          <s v="1월5일"/>
          <s v="1월6일"/>
          <s v="1월7일"/>
          <s v="1월8일"/>
          <s v="1월9일"/>
          <s v="1월10일"/>
          <s v="1월11일"/>
          <s v="1월12일"/>
          <s v="1월13일"/>
          <s v="1월14일"/>
          <s v="1월15일"/>
          <s v="1월16일"/>
          <s v="1월17일"/>
          <s v="1월18일"/>
          <s v="1월19일"/>
          <s v="1월20일"/>
          <s v="1월21일"/>
          <s v="1월22일"/>
          <s v="1월23일"/>
          <s v="1월24일"/>
          <s v="1월25일"/>
          <s v="1월26일"/>
          <s v="1월27일"/>
          <s v="1월28일"/>
          <s v="1월29일"/>
          <s v="1월30일"/>
          <s v="1월31일"/>
          <s v="2월1일"/>
          <s v="2월2일"/>
          <s v="2월3일"/>
          <s v="2월4일"/>
          <s v="2월5일"/>
          <s v="2월6일"/>
          <s v="2월7일"/>
          <s v="2월8일"/>
          <s v="2월9일"/>
          <s v="2월10일"/>
          <s v="2월11일"/>
          <s v="2월12일"/>
          <s v="2월13일"/>
          <s v="2월14일"/>
          <s v="2월15일"/>
          <s v="2월16일"/>
          <s v="2월17일"/>
          <s v="2월18일"/>
          <s v="2월19일"/>
          <s v="2월20일"/>
          <s v="2월21일"/>
          <s v="2월22일"/>
          <s v="2월23일"/>
          <s v="2월24일"/>
          <s v="2월25일"/>
          <s v="2월26일"/>
          <s v="2월27일"/>
          <s v="2월28일"/>
          <s v="2월29일"/>
          <s v="3월1일"/>
          <s v="3월2일"/>
          <s v="3월3일"/>
          <s v="3월4일"/>
          <s v="3월5일"/>
          <s v="3월6일"/>
          <s v="3월7일"/>
          <s v="3월8일"/>
          <s v="3월9일"/>
          <s v="3월10일"/>
          <s v="3월11일"/>
          <s v="3월12일"/>
          <s v="3월13일"/>
          <s v="3월14일"/>
          <s v="3월15일"/>
          <s v="3월16일"/>
          <s v="3월17일"/>
          <s v="3월18일"/>
          <s v="3월19일"/>
          <s v="3월20일"/>
          <s v="3월21일"/>
          <s v="3월22일"/>
          <s v="3월23일"/>
          <s v="3월24일"/>
          <s v="3월25일"/>
          <s v="3월26일"/>
          <s v="3월27일"/>
          <s v="3월28일"/>
          <s v="3월29일"/>
          <s v="3월30일"/>
          <s v="3월31일"/>
          <s v="4월1일"/>
          <s v="4월2일"/>
          <s v="4월3일"/>
          <s v="4월4일"/>
          <s v="4월5일"/>
          <s v="4월6일"/>
          <s v="4월7일"/>
          <s v="4월8일"/>
          <s v="4월9일"/>
          <s v="4월10일"/>
          <s v="4월11일"/>
          <s v="4월12일"/>
          <s v="4월13일"/>
          <s v="4월14일"/>
          <s v="4월15일"/>
          <s v="4월16일"/>
          <s v="4월17일"/>
          <s v="4월18일"/>
          <s v="4월19일"/>
          <s v="4월20일"/>
          <s v="4월21일"/>
          <s v="4월22일"/>
          <s v="4월23일"/>
          <s v="4월24일"/>
          <s v="4월25일"/>
          <s v="4월26일"/>
          <s v="4월27일"/>
          <s v="4월28일"/>
          <s v="4월29일"/>
          <s v="4월30일"/>
          <s v="5월1일"/>
          <s v="5월2일"/>
          <s v="5월3일"/>
          <s v="5월4일"/>
          <s v="5월5일"/>
          <s v="5월6일"/>
          <s v="5월7일"/>
          <s v="5월8일"/>
          <s v="5월9일"/>
          <s v="5월10일"/>
          <s v="5월11일"/>
          <s v="5월12일"/>
          <s v="5월13일"/>
          <s v="5월14일"/>
          <s v="5월15일"/>
          <s v="5월16일"/>
          <s v="5월17일"/>
          <s v="5월18일"/>
          <s v="5월19일"/>
          <s v="5월20일"/>
          <s v="5월21일"/>
          <s v="5월22일"/>
          <s v="5월23일"/>
          <s v="5월24일"/>
          <s v="5월25일"/>
          <s v="5월26일"/>
          <s v="5월27일"/>
          <s v="5월28일"/>
          <s v="5월29일"/>
          <s v="5월30일"/>
          <s v="5월31일"/>
          <s v="6월1일"/>
          <s v="6월2일"/>
          <s v="6월3일"/>
          <s v="6월4일"/>
          <s v="6월5일"/>
          <s v="6월6일"/>
          <s v="6월7일"/>
          <s v="6월8일"/>
          <s v="6월9일"/>
          <s v="6월10일"/>
          <s v="6월11일"/>
          <s v="6월12일"/>
          <s v="6월13일"/>
          <s v="6월14일"/>
          <s v="6월15일"/>
          <s v="6월16일"/>
          <s v="6월17일"/>
          <s v="6월18일"/>
          <s v="6월19일"/>
          <s v="6월20일"/>
          <s v="6월21일"/>
          <s v="6월22일"/>
          <s v="6월23일"/>
          <s v="6월24일"/>
          <s v="6월25일"/>
          <s v="6월26일"/>
          <s v="6월27일"/>
          <s v="6월28일"/>
          <s v="6월29일"/>
          <s v="6월30일"/>
          <s v="7월1일"/>
          <s v="7월2일"/>
          <s v="7월3일"/>
          <s v="7월4일"/>
          <s v="7월5일"/>
          <s v="7월6일"/>
          <s v="7월7일"/>
          <s v="7월8일"/>
          <s v="7월9일"/>
          <s v="7월10일"/>
          <s v="7월11일"/>
          <s v="7월12일"/>
          <s v="7월13일"/>
          <s v="7월14일"/>
          <s v="7월15일"/>
          <s v="7월16일"/>
          <s v="7월17일"/>
          <s v="7월18일"/>
          <s v="7월19일"/>
          <s v="7월20일"/>
          <s v="7월21일"/>
          <s v="7월22일"/>
          <s v="7월23일"/>
          <s v="7월24일"/>
          <s v="7월25일"/>
          <s v="7월26일"/>
          <s v="7월27일"/>
          <s v="7월28일"/>
          <s v="7월29일"/>
          <s v="7월30일"/>
          <s v="7월31일"/>
          <s v="8월1일"/>
          <s v="8월2일"/>
          <s v="8월3일"/>
          <s v="8월4일"/>
          <s v="8월5일"/>
          <s v="8월6일"/>
          <s v="8월7일"/>
          <s v="8월8일"/>
          <s v="8월9일"/>
          <s v="8월10일"/>
          <s v="8월11일"/>
          <s v="8월12일"/>
          <s v="8월13일"/>
          <s v="8월14일"/>
          <s v="8월15일"/>
          <s v="8월16일"/>
          <s v="8월17일"/>
          <s v="8월18일"/>
          <s v="8월19일"/>
          <s v="8월20일"/>
          <s v="8월21일"/>
          <s v="8월22일"/>
          <s v="8월23일"/>
          <s v="8월24일"/>
          <s v="8월25일"/>
          <s v="8월26일"/>
          <s v="8월27일"/>
          <s v="8월28일"/>
          <s v="8월29일"/>
          <s v="8월30일"/>
          <s v="8월31일"/>
          <s v="9월1일"/>
          <s v="9월2일"/>
          <s v="9월3일"/>
          <s v="9월4일"/>
          <s v="9월5일"/>
          <s v="9월6일"/>
          <s v="9월7일"/>
          <s v="9월8일"/>
          <s v="9월9일"/>
          <s v="9월10일"/>
          <s v="9월11일"/>
          <s v="9월12일"/>
          <s v="9월13일"/>
          <s v="9월14일"/>
          <s v="9월15일"/>
          <s v="9월16일"/>
          <s v="9월17일"/>
          <s v="9월18일"/>
          <s v="9월19일"/>
          <s v="9월20일"/>
          <s v="9월21일"/>
          <s v="9월22일"/>
          <s v="9월23일"/>
          <s v="9월24일"/>
          <s v="9월25일"/>
          <s v="9월26일"/>
          <s v="9월27일"/>
          <s v="9월28일"/>
          <s v="9월29일"/>
          <s v="9월30일"/>
          <s v="10월1일"/>
          <s v="10월2일"/>
          <s v="10월3일"/>
          <s v="10월4일"/>
          <s v="10월5일"/>
          <s v="10월6일"/>
          <s v="10월7일"/>
          <s v="10월8일"/>
          <s v="10월9일"/>
          <s v="10월10일"/>
          <s v="10월11일"/>
          <s v="10월12일"/>
          <s v="10월13일"/>
          <s v="10월14일"/>
          <s v="10월15일"/>
          <s v="10월16일"/>
          <s v="10월17일"/>
          <s v="10월18일"/>
          <s v="10월19일"/>
          <s v="10월20일"/>
          <s v="10월21일"/>
          <s v="10월22일"/>
          <s v="10월23일"/>
          <s v="10월24일"/>
          <s v="10월25일"/>
          <s v="10월26일"/>
          <s v="10월27일"/>
          <s v="10월28일"/>
          <s v="10월29일"/>
          <s v="10월30일"/>
          <s v="10월31일"/>
          <s v="11월1일"/>
          <s v="11월2일"/>
          <s v="11월3일"/>
          <s v="11월4일"/>
          <s v="11월5일"/>
          <s v="11월6일"/>
          <s v="11월7일"/>
          <s v="11월8일"/>
          <s v="11월9일"/>
          <s v="11월10일"/>
          <s v="11월11일"/>
          <s v="11월12일"/>
          <s v="11월13일"/>
          <s v="11월14일"/>
          <s v="11월15일"/>
          <s v="11월16일"/>
          <s v="11월17일"/>
          <s v="11월18일"/>
          <s v="11월19일"/>
          <s v="11월20일"/>
          <s v="11월21일"/>
          <s v="11월22일"/>
          <s v="11월23일"/>
          <s v="11월24일"/>
          <s v="11월25일"/>
          <s v="11월26일"/>
          <s v="11월27일"/>
          <s v="11월28일"/>
          <s v="11월29일"/>
          <s v="11월30일"/>
          <s v="12월1일"/>
          <s v="12월2일"/>
          <s v="12월3일"/>
          <s v="12월4일"/>
          <s v="12월5일"/>
          <s v="12월6일"/>
          <s v="12월7일"/>
          <s v="12월8일"/>
          <s v="12월9일"/>
          <s v="12월10일"/>
          <s v="12월11일"/>
          <s v="12월12일"/>
          <s v="12월13일"/>
          <s v="12월14일"/>
          <s v="12월15일"/>
          <s v="12월16일"/>
          <s v="12월17일"/>
          <s v="12월18일"/>
          <s v="12월19일"/>
          <s v="12월20일"/>
          <s v="12월21일"/>
          <s v="12월22일"/>
          <s v="12월23일"/>
          <s v="12월24일"/>
          <s v="12월25일"/>
          <s v="12월26일"/>
          <s v="12월27일"/>
          <s v="12월28일"/>
          <s v="12월29일"/>
          <s v="12월30일"/>
          <s v="12월31일"/>
          <s v="&gt;2021-11-12"/>
        </groupItems>
      </fieldGroup>
    </cacheField>
    <cacheField name="개월(입사일)" numFmtId="0" databaseField="0">
      <fieldGroup base="1">
        <rangePr groupBy="months" startDate="2021-02-17T00:00:00" endDate="2021-11-12T00:00:00"/>
        <groupItems count="14">
          <s v="&lt;2021-02-17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1-12"/>
        </groupItems>
      </fieldGroup>
    </cacheField>
    <cacheField name="상여금" numFmtId="0" formula="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359D58-9D12-48EA-A6B5-F59AFD3DC7B5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8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>
      <items count="7">
        <item x="1"/>
        <item x="4"/>
        <item x="0"/>
        <item x="2"/>
        <item x="3"/>
        <item x="5"/>
        <item t="default"/>
      </items>
    </pivotField>
    <pivotField axis="axisRow" compact="0" outline="0" showAll="0">
      <items count="6">
        <item x="4"/>
        <item x="2"/>
        <item x="3"/>
        <item x="0"/>
        <item x="1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>
      <items count="2">
        <item x="0"/>
        <item t="default"/>
      </items>
    </pivotField>
    <pivotField compact="0" outline="0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compact="0" outline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81"/>
    <dataField name="합계 : 상여금" fld="7" baseField="2" baseItem="0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32128E-7A26-4DF2-A0D9-0364B6D70A38}" name="표1" displayName="표1" ref="A1:E2" totalsRowShown="0">
  <autoFilter ref="A1:E2" xr:uid="{E132128E-7A26-4DF2-A0D9-0364B6D70A38}"/>
  <tableColumns count="5">
    <tableColumn id="1" xr3:uid="{2D696ABD-8CC8-4B7A-8267-25926108C58B}" name="이름"/>
    <tableColumn id="2" xr3:uid="{62D07C60-097B-4DC7-92DC-E573F92C0DC5}" name="입사일" dataDxfId="1"/>
    <tableColumn id="3" xr3:uid="{5DC57F90-F937-499B-962E-BDC7A309E306}" name="부서"/>
    <tableColumn id="4" xr3:uid="{70D75D7E-4B90-4279-B00C-636E62968DA3}" name="직위"/>
    <tableColumn id="5" xr3:uid="{FAAB14C9-FB06-46CF-B9A5-BC1CF737C094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63"/>
  <sheetViews>
    <sheetView topLeftCell="A10" workbookViewId="0">
      <selection activeCell="J14" sqref="J14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   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  <row r="40" spans="1:8">
      <c r="A40" s="2"/>
      <c r="B40" s="2"/>
      <c r="C40" s="2"/>
      <c r="D40" s="2"/>
      <c r="F40" s="3"/>
      <c r="G40" s="3"/>
      <c r="H40" s="3"/>
    </row>
    <row r="41" spans="1:8">
      <c r="A41" s="2"/>
      <c r="B41" s="2"/>
      <c r="C41" s="2"/>
      <c r="D41" s="2"/>
      <c r="F41" s="3"/>
      <c r="G41" s="3"/>
      <c r="H41" s="3"/>
    </row>
    <row r="42" spans="1:8">
      <c r="A42" s="2"/>
      <c r="B42" s="2"/>
      <c r="C42" s="2"/>
      <c r="D42" s="2"/>
      <c r="F42" s="3"/>
      <c r="G42" s="3"/>
      <c r="H42" s="3"/>
    </row>
    <row r="43" spans="1:8">
      <c r="A43" s="2"/>
      <c r="B43" s="2"/>
      <c r="C43" s="2"/>
      <c r="D43" s="2"/>
      <c r="F43" s="3"/>
      <c r="G43" s="3"/>
      <c r="H43" s="3"/>
    </row>
    <row r="44" spans="1:8">
      <c r="A44" s="2"/>
      <c r="B44" s="2"/>
      <c r="C44" s="2"/>
      <c r="D44" s="2"/>
      <c r="F44" s="3"/>
      <c r="G44" s="3"/>
      <c r="H44" s="3"/>
    </row>
    <row r="45" spans="1:8">
      <c r="A45" s="2"/>
      <c r="B45" s="2"/>
      <c r="C45" s="2"/>
      <c r="D45" s="2"/>
      <c r="F45" s="3"/>
      <c r="G45" s="3"/>
      <c r="H45" s="3"/>
    </row>
    <row r="46" spans="1:8">
      <c r="A46" s="2"/>
      <c r="B46" s="2"/>
      <c r="C46" s="2"/>
      <c r="D46" s="2"/>
      <c r="F46" s="3"/>
      <c r="G46" s="3"/>
      <c r="H46" s="3"/>
    </row>
    <row r="47" spans="1:8">
      <c r="A47" s="2"/>
      <c r="B47" s="2"/>
      <c r="C47" s="2"/>
      <c r="D47" s="2"/>
      <c r="F47" s="3"/>
      <c r="G47" s="3"/>
      <c r="H47" s="3"/>
    </row>
    <row r="48" spans="1:8">
      <c r="A48" s="2"/>
      <c r="B48" s="2"/>
      <c r="C48" s="2"/>
      <c r="D48" s="2"/>
      <c r="F48" s="3"/>
      <c r="G48" s="3"/>
      <c r="H48" s="3"/>
    </row>
    <row r="49" spans="1:8">
      <c r="A49" s="2"/>
      <c r="B49" s="2"/>
      <c r="C49" s="2"/>
      <c r="D49" s="2"/>
      <c r="F49" s="3"/>
      <c r="G49" s="3"/>
      <c r="H49" s="3"/>
    </row>
    <row r="50" spans="1:8">
      <c r="A50" s="2"/>
      <c r="B50" s="2"/>
      <c r="C50" s="2"/>
      <c r="D50" s="2"/>
      <c r="F50" s="3"/>
      <c r="G50" s="3"/>
      <c r="H50" s="3"/>
    </row>
    <row r="51" spans="1:8">
      <c r="A51" s="2"/>
      <c r="B51" s="2"/>
      <c r="C51" s="2"/>
      <c r="D51" s="2"/>
      <c r="F51" s="3"/>
      <c r="G51" s="3"/>
      <c r="H51" s="3"/>
    </row>
    <row r="52" spans="1:8">
      <c r="A52" s="2"/>
      <c r="B52" s="2"/>
      <c r="C52" s="2"/>
      <c r="D52" s="2"/>
      <c r="F52" s="3"/>
      <c r="G52" s="3"/>
      <c r="H52" s="3"/>
    </row>
    <row r="53" spans="1:8">
      <c r="A53" s="2"/>
      <c r="B53" s="2"/>
      <c r="C53" s="2"/>
      <c r="D53" s="2"/>
      <c r="F53" s="3"/>
      <c r="G53" s="3"/>
      <c r="H53" s="3"/>
    </row>
    <row r="54" spans="1:8">
      <c r="A54" s="2"/>
      <c r="B54" s="2"/>
      <c r="C54" s="2"/>
      <c r="D54" s="2"/>
      <c r="F54" s="3"/>
      <c r="G54" s="3"/>
      <c r="H54" s="3"/>
    </row>
    <row r="55" spans="1:8">
      <c r="A55" s="2"/>
      <c r="B55" s="2"/>
      <c r="C55" s="2"/>
      <c r="D55" s="2"/>
      <c r="F55" s="3"/>
      <c r="G55" s="3"/>
      <c r="H55" s="3"/>
    </row>
    <row r="56" spans="1:8">
      <c r="A56" s="2"/>
      <c r="B56" s="2"/>
      <c r="C56" s="2"/>
      <c r="D56" s="2"/>
      <c r="F56" s="3"/>
      <c r="G56" s="3"/>
      <c r="H56" s="3"/>
    </row>
    <row r="57" spans="1:8">
      <c r="A57" s="2"/>
      <c r="B57" s="2"/>
      <c r="C57" s="2"/>
      <c r="D57" s="2"/>
      <c r="F57" s="3"/>
      <c r="G57" s="3"/>
      <c r="H57" s="3"/>
    </row>
    <row r="58" spans="1:8">
      <c r="A58" s="2"/>
      <c r="B58" s="2"/>
      <c r="C58" s="2"/>
      <c r="D58" s="2"/>
      <c r="F58" s="3"/>
      <c r="G58" s="3"/>
      <c r="H58" s="3"/>
    </row>
    <row r="59" spans="1:8">
      <c r="A59" s="2"/>
      <c r="B59" s="2"/>
      <c r="C59" s="2"/>
      <c r="D59" s="2"/>
      <c r="F59" s="3"/>
      <c r="G59" s="3"/>
      <c r="H59" s="3"/>
    </row>
    <row r="60" spans="1:8">
      <c r="A60" s="2"/>
      <c r="B60" s="2"/>
      <c r="C60" s="2"/>
      <c r="D60" s="2"/>
      <c r="F60" s="3"/>
      <c r="G60" s="3"/>
      <c r="H60" s="3"/>
    </row>
    <row r="61" spans="1:8">
      <c r="A61" s="2"/>
      <c r="B61" s="2"/>
      <c r="C61" s="2"/>
      <c r="D61" s="2"/>
      <c r="F61" s="3"/>
      <c r="G61" s="3"/>
      <c r="H61" s="3"/>
    </row>
    <row r="62" spans="1:8">
      <c r="A62" s="2"/>
      <c r="B62" s="2"/>
      <c r="C62" s="2"/>
      <c r="D62" s="2"/>
      <c r="F62" s="3"/>
      <c r="G62" s="3"/>
      <c r="H62" s="3"/>
    </row>
    <row r="63" spans="1:8">
      <c r="A63" s="2"/>
      <c r="B63" s="2"/>
      <c r="C63" s="2"/>
      <c r="D63" s="2"/>
      <c r="F63" s="3"/>
      <c r="G63" s="3"/>
      <c r="H63" s="3"/>
    </row>
  </sheetData>
  <phoneticPr fontId="1" type="noConversion"/>
  <conditionalFormatting sqref="A3:H30">
    <cfRule type="expression" dxfId="0" priority="1">
      <formula>ISEVEN(QUOTIENT(ROW(A3:H11),3))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L15" sqref="L15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abSelected="1" workbookViewId="0">
      <selection activeCell="C1" sqref="C1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 xml:space="preserve">&amp;L&amp;P페이지
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7" workbookViewId="0">
      <selection activeCell="H10" sqref="H10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  IF(   ($B$10:$B$25=A3) * ((RIGHT($A$10:$A$25,1)="1")   + (RIGHT($A$10:$A$25,1)="2")), $D$10:$D$25),     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  IF(   ($B$10:$B$25=A4) * ((RIGHT($A$10:$A$25,1)="1")   + (RIGHT($A$10:$A$25,1)="2")), $D$10:$D$25),     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  IF(   ($B$10:$B$25=A5) * ((RIGHT($A$10:$A$25,1)="1")   + (RIGHT($A$10:$A$25,1)="2")), $D$10:$D$25),     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>
        <f>HLOOKUP(D10,$F$2:$I$4,MATCH(LEFT(A10,1),{"다","나"},-1)+1)</f>
        <v>1300</v>
      </c>
      <c r="F10" s="9">
        <v>0.1</v>
      </c>
      <c r="G10" s="8">
        <f>PRODUCT(D10:F10)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>SUBSTITUTE(A11,LEFT(A11,1),LEFT(B11,1))</f>
        <v>카002</v>
      </c>
      <c r="D11" s="7">
        <v>26</v>
      </c>
      <c r="E11" s="8">
        <f>HLOOKUP(D11,$F$2:$I$4,MATCH(LEFT(A11,1),{"다","나"},-1)+1)</f>
        <v>1400</v>
      </c>
      <c r="F11" s="9">
        <v>0.08</v>
      </c>
      <c r="G11" s="8">
        <f t="shared" ref="G11:G25" si="1">PRODUCT(D11:F11)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ref="C12:C25" si="2">SUBSTITUTE(A12,LEFT(A12,1),LEFT(B12,1))</f>
        <v>카002</v>
      </c>
      <c r="D12" s="7">
        <v>20</v>
      </c>
      <c r="E12" s="8">
        <f>HLOOKUP(D12,$F$2:$I$4,MATCH(LEFT(A12,1),{"다","나"},-1)+1)</f>
        <v>1400</v>
      </c>
      <c r="F12" s="9">
        <v>0.08</v>
      </c>
      <c r="G12" s="8">
        <f t="shared" si="1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2"/>
        <v>녹011</v>
      </c>
      <c r="D13" s="7">
        <v>5</v>
      </c>
      <c r="E13" s="8">
        <f>HLOOKUP(D13,$F$2:$I$4,MATCH(LEFT(A13,1),{"다","나"},-1)+1)</f>
        <v>1700</v>
      </c>
      <c r="F13" s="9">
        <v>0.03</v>
      </c>
      <c r="G13" s="8">
        <f t="shared" si="1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2"/>
        <v>녹021</v>
      </c>
      <c r="D14" s="7">
        <v>5</v>
      </c>
      <c r="E14" s="8">
        <f>HLOOKUP(D14,$F$2:$I$4,MATCH(LEFT(A14,1),{"다","나"},-1)+1)</f>
        <v>1700</v>
      </c>
      <c r="F14" s="9">
        <v>0.03</v>
      </c>
      <c r="G14" s="8">
        <f t="shared" si="1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2"/>
        <v>세003</v>
      </c>
      <c r="D15" s="7">
        <v>12</v>
      </c>
      <c r="E15" s="8">
        <f>HLOOKUP(D15,$F$2:$I$4,MATCH(LEFT(A15,1),{"다","나"},-1)+1)</f>
        <v>3500</v>
      </c>
      <c r="F15" s="9">
        <v>0.05</v>
      </c>
      <c r="G15" s="8">
        <f t="shared" si="1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2"/>
        <v>카004</v>
      </c>
      <c r="D16" s="7">
        <v>12</v>
      </c>
      <c r="E16" s="8">
        <f>HLOOKUP(D16,$F$2:$I$4,MATCH(LEFT(A16,1),{"다","나"},-1)+1)</f>
        <v>1500</v>
      </c>
      <c r="F16" s="9">
        <v>0.05</v>
      </c>
      <c r="G16" s="8">
        <f t="shared" si="1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2"/>
        <v>세002</v>
      </c>
      <c r="D17" s="7">
        <v>23</v>
      </c>
      <c r="E17" s="8">
        <f>HLOOKUP(D17,$F$2:$I$4,MATCH(LEFT(A17,1),{"다","나"},-1)+1)</f>
        <v>3350</v>
      </c>
      <c r="F17" s="9">
        <v>0.08</v>
      </c>
      <c r="G17" s="8">
        <f t="shared" si="1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2"/>
        <v>녹005</v>
      </c>
      <c r="D18" s="7">
        <v>38</v>
      </c>
      <c r="E18" s="8">
        <f>HLOOKUP(D18,$F$2:$I$4,MATCH(LEFT(A18,1),{"다","나"},-1)+1)</f>
        <v>1300</v>
      </c>
      <c r="F18" s="9">
        <v>0.1</v>
      </c>
      <c r="G18" s="8">
        <f t="shared" si="1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2"/>
        <v>녹052</v>
      </c>
      <c r="D19" s="7">
        <v>15</v>
      </c>
      <c r="E19" s="8">
        <f>HLOOKUP(D19,$F$2:$I$4,MATCH(LEFT(A19,1),{"다","나"},-1)+1)</f>
        <v>1500</v>
      </c>
      <c r="F19" s="9">
        <v>0.05</v>
      </c>
      <c r="G19" s="8">
        <f t="shared" si="1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2"/>
        <v>녹351</v>
      </c>
      <c r="D20" s="7">
        <v>8</v>
      </c>
      <c r="E20" s="8">
        <f>HLOOKUP(D20,$F$2:$I$4,MATCH(LEFT(A20,1),{"다","나"},-1)+1)</f>
        <v>1700</v>
      </c>
      <c r="F20" s="9">
        <v>0.03</v>
      </c>
      <c r="G20" s="8">
        <f t="shared" si="1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2"/>
        <v>카154</v>
      </c>
      <c r="D21" s="7">
        <v>35</v>
      </c>
      <c r="E21" s="8">
        <f>HLOOKUP(D21,$F$2:$I$4,MATCH(LEFT(A21,1),{"다","나"},-1)+1)</f>
        <v>1300</v>
      </c>
      <c r="F21" s="9">
        <v>0.1</v>
      </c>
      <c r="G21" s="8">
        <f t="shared" si="1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2"/>
        <v>세502</v>
      </c>
      <c r="D22" s="7">
        <v>18</v>
      </c>
      <c r="E22" s="8">
        <f>HLOOKUP(D22,$F$2:$I$4,MATCH(LEFT(A22,1),{"다","나"},-1)+1)</f>
        <v>3500</v>
      </c>
      <c r="F22" s="9">
        <v>0.05</v>
      </c>
      <c r="G22" s="8">
        <f t="shared" si="1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2"/>
        <v>녹125</v>
      </c>
      <c r="D23" s="7">
        <v>23</v>
      </c>
      <c r="E23" s="8">
        <f>HLOOKUP(D23,$F$2:$I$4,MATCH(LEFT(A23,1),{"다","나"},-1)+1)</f>
        <v>1400</v>
      </c>
      <c r="F23" s="9">
        <v>0.08</v>
      </c>
      <c r="G23" s="8">
        <f t="shared" si="1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2"/>
        <v>녹253</v>
      </c>
      <c r="D24" s="7">
        <v>35</v>
      </c>
      <c r="E24" s="8">
        <f>HLOOKUP(D24,$F$2:$I$4,MATCH(LEFT(A24,1),{"다","나"},-1)+1)</f>
        <v>1300</v>
      </c>
      <c r="F24" s="9">
        <v>0.1</v>
      </c>
      <c r="G24" s="8">
        <f t="shared" si="1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2"/>
        <v>세244</v>
      </c>
      <c r="D25" s="7">
        <v>10</v>
      </c>
      <c r="E25" s="8">
        <f>HLOOKUP(D25,$F$2:$I$4,MATCH(LEFT(A25,1),{"다","나"},-1)+1)</f>
        <v>3500</v>
      </c>
      <c r="F25" s="9">
        <v>0.05</v>
      </c>
      <c r="G25" s="8">
        <f t="shared" si="1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 ($D$10:$D$25&gt;=B$29))</f>
        <v>3</v>
      </c>
      <c r="C30" s="7">
        <f t="array" ref="C30">SUM(($B$10:$B$25=$A30)* ($D$10:$D$25&gt;=C$29))</f>
        <v>4</v>
      </c>
      <c r="D30" s="7">
        <f t="array" ref="D30">SUM(($B$10:$B$25=$A30)* ($D$10:$D$25&gt;=D$29))</f>
        <v>5</v>
      </c>
      <c r="E30" s="7">
        <f t="array" ref="E30">SUM(($B$10:$B$25=$A30)* ($D$10:$D$25&gt;=E$29))</f>
        <v>8</v>
      </c>
    </row>
    <row r="31" spans="1:8">
      <c r="A31" s="5" t="s">
        <v>38</v>
      </c>
      <c r="B31" s="7">
        <f t="array" ref="B31">SUM(($B$10:$B$25=$A31)* ($D$10:$D$25&gt;=B$29))</f>
        <v>0</v>
      </c>
      <c r="C31" s="7">
        <f t="array" ref="C31">SUM(($B$10:$B$25=$A31)* ($D$10:$D$25&gt;=C$29))</f>
        <v>1</v>
      </c>
      <c r="D31" s="7">
        <f t="array" ref="D31">SUM(($B$10:$B$25=$A31)* ($D$10:$D$25&gt;=D$29))</f>
        <v>4</v>
      </c>
      <c r="E31" s="7">
        <f t="array" ref="E31">SUM(($B$10:$B$25=$A31)* ($D$10:$D$25&gt;=E$29))</f>
        <v>4</v>
      </c>
    </row>
    <row r="32" spans="1:8">
      <c r="A32" s="5" t="s">
        <v>40</v>
      </c>
      <c r="B32" s="7">
        <f t="array" ref="B32">SUM(($B$10:$B$25=$A32)* ($D$10:$D$25&gt;=B$29))</f>
        <v>1</v>
      </c>
      <c r="C32" s="7">
        <f t="array" ref="C32">SUM(($B$10:$B$25=$A32)* ($D$10:$D$25&gt;=C$29))</f>
        <v>3</v>
      </c>
      <c r="D32" s="7">
        <f t="array" ref="D32">SUM(($B$10:$B$25=$A32)* ($D$10:$D$25&gt;=D$29))</f>
        <v>4</v>
      </c>
      <c r="E32" s="7">
        <f t="array" ref="E32">SUM(($B$10:$B$25=$A32)* 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9D39-1B98-48A5-BC48-14DF27192E3D}">
  <sheetPr codeName="Sheet9"/>
  <dimension ref="A1:E2"/>
  <sheetViews>
    <sheetView workbookViewId="0">
      <selection activeCell="E14" sqref="E14"/>
    </sheetView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3">
        <v>44462</v>
      </c>
      <c r="C2" t="s">
        <v>138</v>
      </c>
      <c r="D2" t="s">
        <v>134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A10" sqref="A10:E10"/>
      <pivotSelection pane="bottomRight" showHeader="1" extendable="1" start="4" max="5" activeRow="10" click="1" r:id="rId1">
        <pivotArea dataOnly="0" outline="0" fieldPosition="0">
          <references count="1">
            <reference field="2" count="1">
              <x v="3"/>
            </reference>
          </references>
        </pivotArea>
      </pivotSelection>
    </sheetView>
  </sheetViews>
  <sheetFormatPr defaultRowHeight="16.5"/>
  <cols>
    <col min="1" max="1" width="7.5" bestFit="1" customWidth="1"/>
    <col min="2" max="5" width="13.125" bestFit="1" customWidth="1"/>
    <col min="6" max="7" width="18" bestFit="1" customWidth="1"/>
    <col min="8" max="8" width="8.5" bestFit="1" customWidth="1"/>
    <col min="9" max="9" width="9.875" bestFit="1" customWidth="1"/>
    <col min="10" max="10" width="9.625" bestFit="1" customWidth="1"/>
  </cols>
  <sheetData>
    <row r="2" spans="1:5">
      <c r="A2" s="22" t="s">
        <v>132</v>
      </c>
      <c r="B2" t="s">
        <v>133</v>
      </c>
    </row>
    <row r="4" spans="1:5">
      <c r="B4" s="22" t="s">
        <v>142</v>
      </c>
      <c r="C4" s="22" t="s">
        <v>143</v>
      </c>
    </row>
    <row r="5" spans="1:5">
      <c r="B5" t="s">
        <v>134</v>
      </c>
      <c r="D5" t="s">
        <v>135</v>
      </c>
    </row>
    <row r="6" spans="1:5">
      <c r="A6" s="22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140</v>
      </c>
      <c r="B7" s="38"/>
      <c r="C7" s="38">
        <v>0</v>
      </c>
      <c r="D7" s="38">
        <v>950000</v>
      </c>
      <c r="E7" s="38">
        <v>140000</v>
      </c>
    </row>
    <row r="8" spans="1:5">
      <c r="A8" t="s">
        <v>139</v>
      </c>
      <c r="B8" s="38">
        <v>950000</v>
      </c>
      <c r="C8" s="38">
        <v>140000</v>
      </c>
      <c r="D8" s="38">
        <v>950000</v>
      </c>
      <c r="E8" s="38">
        <v>140000</v>
      </c>
    </row>
    <row r="9" spans="1:5">
      <c r="A9" t="s">
        <v>138</v>
      </c>
      <c r="B9" s="38">
        <v>950000</v>
      </c>
      <c r="C9" s="38">
        <v>140000</v>
      </c>
      <c r="D9" s="38"/>
      <c r="E9" s="38">
        <v>0</v>
      </c>
    </row>
    <row r="10" spans="1:5">
      <c r="A10" t="s">
        <v>136</v>
      </c>
      <c r="B10" s="38"/>
      <c r="C10" s="38">
        <v>0</v>
      </c>
      <c r="D10" s="38">
        <v>950000</v>
      </c>
      <c r="E10" s="38">
        <v>140000</v>
      </c>
    </row>
    <row r="11" spans="1:5">
      <c r="A11" t="s">
        <v>137</v>
      </c>
      <c r="B11" s="38"/>
      <c r="C11" s="38">
        <v>0</v>
      </c>
      <c r="D11" s="38">
        <v>950000</v>
      </c>
      <c r="E11" s="38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D4C1-7FD1-45A8-8092-BFA2021884DF}">
  <sheetPr codeName="Sheet10">
    <outlinePr summaryBelow="0"/>
  </sheetPr>
  <dimension ref="B1:F12"/>
  <sheetViews>
    <sheetView showGridLines="0" workbookViewId="0">
      <selection activeCell="D29" sqref="D29"/>
    </sheetView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6" t="s">
        <v>154</v>
      </c>
      <c r="C2" s="27"/>
      <c r="D2" s="32"/>
      <c r="E2" s="32"/>
      <c r="F2" s="32"/>
    </row>
    <row r="3" spans="2:6" collapsed="1">
      <c r="B3" s="25"/>
      <c r="C3" s="25"/>
      <c r="D3" s="33" t="s">
        <v>156</v>
      </c>
      <c r="E3" s="33" t="s">
        <v>151</v>
      </c>
      <c r="F3" s="33" t="s">
        <v>153</v>
      </c>
    </row>
    <row r="4" spans="2:6" ht="40.5" hidden="1" outlineLevel="1">
      <c r="B4" s="28"/>
      <c r="C4" s="28"/>
      <c r="E4" s="35" t="s">
        <v>152</v>
      </c>
      <c r="F4" s="35" t="s">
        <v>152</v>
      </c>
    </row>
    <row r="5" spans="2:6">
      <c r="B5" s="29" t="s">
        <v>155</v>
      </c>
      <c r="C5" s="30"/>
      <c r="D5" s="11"/>
      <c r="E5" s="11"/>
      <c r="F5" s="11"/>
    </row>
    <row r="6" spans="2:6" outlineLevel="1">
      <c r="B6" s="28"/>
      <c r="C6" s="28" t="s">
        <v>148</v>
      </c>
      <c r="D6">
        <v>291</v>
      </c>
      <c r="E6" s="34">
        <v>300</v>
      </c>
      <c r="F6" s="34">
        <v>250</v>
      </c>
    </row>
    <row r="7" spans="2:6" outlineLevel="1">
      <c r="B7" s="28"/>
      <c r="C7" s="28" t="s">
        <v>149</v>
      </c>
      <c r="D7">
        <v>580</v>
      </c>
      <c r="E7" s="34">
        <v>600</v>
      </c>
      <c r="F7" s="34">
        <v>550</v>
      </c>
    </row>
    <row r="8" spans="2:6">
      <c r="B8" s="29" t="s">
        <v>157</v>
      </c>
      <c r="C8" s="30"/>
      <c r="D8" s="11"/>
      <c r="E8" s="11"/>
      <c r="F8" s="11"/>
    </row>
    <row r="9" spans="2:6" ht="17.25" outlineLevel="1" thickBot="1">
      <c r="B9" s="31"/>
      <c r="C9" s="31" t="s">
        <v>150</v>
      </c>
      <c r="D9" s="24">
        <v>1420043</v>
      </c>
      <c r="E9" s="24">
        <v>1467900</v>
      </c>
      <c r="F9" s="24">
        <v>1318750</v>
      </c>
    </row>
    <row r="10" spans="2:6">
      <c r="B10" t="s">
        <v>158</v>
      </c>
    </row>
    <row r="11" spans="2:6">
      <c r="B11" t="s">
        <v>159</v>
      </c>
    </row>
    <row r="12" spans="2:6">
      <c r="B12" t="s">
        <v>160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K9" sqref="K9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home" comment="만든 사람 home 날짜 2025-11-28">
      <inputCells r="B15" val="300"/>
      <inputCells r="B16" val="600"/>
    </scenario>
    <scenario name="단가 감소" locked="1" count="2" user="home" comment="만든 사람 home 날짜 2025-11-28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128FEED3-DD3F-4E48-9DE4-5104D9101001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K26" sqref="K26"/>
    </sheetView>
  </sheetViews>
  <sheetFormatPr defaultRowHeight="16.5"/>
  <cols>
    <col min="4" max="4" width="11.625" bestFit="1" customWidth="1"/>
  </cols>
  <sheetData>
    <row r="1" spans="1:8" ht="20.25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I19" sqref="I19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7" t="s">
        <v>105</v>
      </c>
      <c r="B3" s="36">
        <v>1</v>
      </c>
      <c r="C3" s="36">
        <v>2</v>
      </c>
      <c r="D3" s="36">
        <v>1</v>
      </c>
    </row>
    <row r="4" spans="1:4">
      <c r="A4" s="37" t="s">
        <v>106</v>
      </c>
      <c r="B4" s="36">
        <v>0</v>
      </c>
      <c r="C4" s="36">
        <v>0</v>
      </c>
      <c r="D4" s="36">
        <v>0</v>
      </c>
    </row>
    <row r="5" spans="1:4">
      <c r="A5" s="37" t="s">
        <v>107</v>
      </c>
      <c r="B5" s="36">
        <v>0</v>
      </c>
      <c r="C5" s="36">
        <v>1</v>
      </c>
      <c r="D5" s="36">
        <v>0</v>
      </c>
    </row>
    <row r="6" spans="1:4">
      <c r="A6" s="37" t="s">
        <v>108</v>
      </c>
      <c r="B6" s="36">
        <v>0</v>
      </c>
      <c r="C6" s="36">
        <v>1</v>
      </c>
      <c r="D6" s="36">
        <v>0</v>
      </c>
    </row>
    <row r="7" spans="1:4">
      <c r="A7" s="37" t="s">
        <v>109</v>
      </c>
      <c r="B7" s="36">
        <v>1</v>
      </c>
      <c r="C7" s="36">
        <v>0</v>
      </c>
      <c r="D7" s="36">
        <v>0</v>
      </c>
    </row>
    <row r="8" spans="1:4">
      <c r="A8" s="37" t="s">
        <v>110</v>
      </c>
      <c r="B8" s="36">
        <v>0</v>
      </c>
      <c r="C8" s="36">
        <v>1</v>
      </c>
      <c r="D8" s="36">
        <v>1</v>
      </c>
    </row>
    <row r="9" spans="1:4">
      <c r="A9" s="37" t="s">
        <v>111</v>
      </c>
      <c r="B9" s="36">
        <v>0</v>
      </c>
      <c r="C9" s="36">
        <v>0</v>
      </c>
      <c r="D9" s="36">
        <v>1</v>
      </c>
    </row>
    <row r="10" spans="1:4">
      <c r="A10" s="37" t="s">
        <v>112</v>
      </c>
      <c r="B10" s="36">
        <v>1</v>
      </c>
      <c r="C10" s="36">
        <v>2</v>
      </c>
      <c r="D10" s="36">
        <v>2</v>
      </c>
    </row>
    <row r="11" spans="1:4">
      <c r="A11" s="37" t="s">
        <v>113</v>
      </c>
      <c r="B11" s="36">
        <v>1</v>
      </c>
      <c r="C11" s="36">
        <v>0</v>
      </c>
      <c r="D11" s="36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5</vt:i4>
      </vt:variant>
    </vt:vector>
  </HeadingPairs>
  <TitlesOfParts>
    <vt:vector size="15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home</cp:lastModifiedBy>
  <cp:lastPrinted>2025-11-28T11:55:31Z</cp:lastPrinted>
  <dcterms:created xsi:type="dcterms:W3CDTF">2023-05-11T11:47:16Z</dcterms:created>
  <dcterms:modified xsi:type="dcterms:W3CDTF">2025-11-28T14:34:30Z</dcterms:modified>
</cp:coreProperties>
</file>