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dm28\Desktop\"/>
    </mc:Choice>
  </mc:AlternateContent>
  <xr:revisionPtr revIDLastSave="0" documentId="13_ncr:1_{564D4288-798A-4D86-ACDF-A499734391F9}" xr6:coauthVersionLast="47" xr6:coauthVersionMax="47" xr10:uidLastSave="{00000000-0000-0000-0000-000000000000}"/>
  <bookViews>
    <workbookView xWindow="0" yWindow="0" windowWidth="14400" windowHeight="15600" tabRatio="791" firstSheet="5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9" r:id="rId4"/>
    <sheet name="분석작업-1" sheetId="3" r:id="rId5"/>
    <sheet name="시나리오 요약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eta.LEFT" hidden="1" xlm="1">#NAME?</definedName>
    <definedName name="_xleta.MATCH" hidden="1" xlm="1">#NAME?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2" l="1"/>
  <c r="F38" i="2"/>
  <c r="F39" i="2"/>
  <c r="F40" i="2"/>
  <c r="F36" i="2"/>
  <c r="C30" i="2" a="1"/>
  <c r="C30" i="2"/>
  <c r="D30" i="2" a="1"/>
  <c r="D30" i="2"/>
  <c r="E30" i="2" a="1"/>
  <c r="E30" i="2"/>
  <c r="C31" i="2" a="1"/>
  <c r="C31" i="2" s="1"/>
  <c r="D31" i="2" a="1"/>
  <c r="D31" i="2" s="1"/>
  <c r="E31" i="2" a="1"/>
  <c r="E31" i="2" s="1"/>
  <c r="C32" i="2" a="1"/>
  <c r="C32" i="2" s="1"/>
  <c r="D32" i="2" a="1"/>
  <c r="D32" i="2" s="1"/>
  <c r="E32" i="2" a="1"/>
  <c r="E32" i="2"/>
  <c r="B31" i="2" a="1"/>
  <c r="B31" i="2" s="1"/>
  <c r="B32" i="2" a="1"/>
  <c r="B32" i="2" s="1"/>
  <c r="B30" i="2" a="1"/>
  <c r="B30" i="2" s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3" i="2"/>
  <c r="C4" i="2"/>
  <c r="C5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1" i="2" a="1"/>
  <c r="H17" i="2" a="1"/>
  <c r="H23" i="2" a="1"/>
  <c r="H18" i="2" a="1"/>
  <c r="H12" i="2" a="1"/>
  <c r="H24" i="2" a="1"/>
  <c r="H19" i="2" a="1"/>
  <c r="H13" i="2" a="1"/>
  <c r="H25" i="2" a="1"/>
  <c r="H20" i="2" a="1"/>
  <c r="H16" i="2" a="1"/>
  <c r="H14" i="2" a="1"/>
  <c r="H21" i="2" a="1"/>
  <c r="H22" i="2" a="1"/>
  <c r="H15" i="2" a="1"/>
  <c r="H10" i="2" a="1"/>
  <c r="E12" i="4" l="1"/>
  <c r="H15" i="2"/>
  <c r="H22" i="2"/>
  <c r="H21" i="2"/>
  <c r="H14" i="2"/>
  <c r="H16" i="2"/>
  <c r="H20" i="2"/>
  <c r="H25" i="2"/>
  <c r="H13" i="2"/>
  <c r="H19" i="2"/>
  <c r="H24" i="2"/>
  <c r="H12" i="2"/>
  <c r="H18" i="2"/>
  <c r="H23" i="2"/>
  <c r="H17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7FDB505-20DD-4665-9B76-E3F90CCA7F71}" name="MS Access Database_Query" type="1" refreshedVersion="8" background="1">
    <dbPr connection="DSN=MS Access Database;DBQ=C:\길벗컴활1급\01 엑셀\03 기본모의고사\사원관리.accdb;DefaultDir=C:\길벗컴활1급\01 엑셀\03 기본모의고사;DriverId=25;FIL=MS Access;MaxBufferSize=2048;PageTimeout=5;" command="SELECT 사원명부.이름, 사원명부.입사일, 사원명부.부서, 사원명부.직위, 사원명부.기본급_x000d__x000a_FROM `C:\길벗컴활1급\01 엑셀\03 기본모의고사\사원관리.accdb`.사원명부 사원명부_x000d__x000a_WHERE (사원명부.입사일&gt;={ts '2021-01-01 00:00:00'} And 사원명부.입사일&lt;={ts '2021-12-31 00:00:00'}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<sst xmlns="http://schemas.openxmlformats.org/spreadsheetml/2006/main" count="398" uniqueCount="161">
  <si>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</si>
  <si>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</si>
  <si>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</si>
  <si>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</si>
  <si>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</si>
  <si>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</si>
  <si>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</si>
  <si>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</si>
  <si>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</si>
  <si>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</si>
  <si>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</si>
  <si>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</si>
  <si>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</si>
  <si>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</si>
  <si>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</si>
  <si>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</si>
  <si>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</si>
  <si>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</si>
  <si>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</si>
  <si>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</si>
  <si>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</si>
  <si>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</si>
  <si>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</si>
  <si>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</si>
  <si>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</si>
  <si>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</si>
  <si>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</si>
  <si>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</si>
  <si>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</si>
  <si>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</si>
  <si>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</si>
  <si>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</si>
  <si>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</si>
  <si>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</si>
  <si>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</si>
  <si>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</si>
  <si>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</si>
  <si>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</si>
  <si>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</si>
  <si>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</si>
  <si>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</si>
  <si>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</si>
  <si>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</si>
  <si>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</si>
  <si>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</si>
  <si>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</si>
  <si>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</si>
  <si>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</si>
  <si>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</si>
  <si>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</si>
  <si>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</si>
  <si>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</si>
  <si>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</si>
  <si>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</si>
  <si>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</si>
  <si>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</si>
  <si>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</si>
  <si>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</si>
  <si>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</si>
  <si>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</si>
  <si>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</si>
  <si>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</si>
  <si>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</si>
  <si>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</si>
  <si>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</si>
  <si>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</si>
  <si>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</si>
  <si>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</si>
  <si>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</si>
  <si>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</si>
  <si>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</si>
  <si>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</si>
  <si>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</si>
  <si>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</si>
  <si>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</si>
  <si>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</si>
  <si>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</si>
  <si>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</si>
  <si>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</si>
  <si>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</si>
  <si>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</si>
  <si>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</si>
  <si>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</si>
  <si>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</si>
  <si>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</si>
  <si>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</si>
  <si>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</si>
  <si>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</si>
  <si>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</si>
  <si>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</si>
  <si>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</si>
  <si>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</si>
  <si>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</si>
  <si>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</si>
  <si>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</si>
  <si>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</si>
  <si>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</si>
  <si>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</si>
  <si>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</si>
  <si>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</si>
  <si>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</si>
  <si>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</si>
  <si>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</si>
  <si>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</si>
  <si>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</si>
  <si>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</si>
  <si>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</si>
  <si>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</si>
  <si>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</si>
  <si>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</si>
  <si>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</si>
  <si>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</si>
  <si>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</si>
  <si>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</si>
  <si>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</si>
  <si>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</si>
  <si>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</si>
  <si>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</si>
  <si>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</si>
  <si>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</si>
  <si>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</si>
  <si>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</si>
  <si>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</si>
  <si>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</si>
  <si>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</si>
  <si>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</si>
  <si>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</si>
  <si>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</si>
  <si>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</si>
  <si>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</si>
  <si>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</si>
  <si>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</si>
  <si>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</si>
  <si>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</si>
  <si>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</si>
  <si>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</si>
  <si>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</si>
  <si>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</si>
  <si>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</si>
  <si>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대리</t>
  </si>
  <si>
    <t>주임</t>
  </si>
  <si>
    <t>합계 : 기본급</t>
  </si>
  <si>
    <t>직위</t>
  </si>
  <si>
    <t>값</t>
  </si>
  <si>
    <t>합계 : 상여금</t>
  </si>
  <si>
    <t>입사일</t>
  </si>
  <si>
    <t>기본급</t>
  </si>
  <si>
    <t>송명근</t>
  </si>
  <si>
    <t>$B$15</t>
  </si>
  <si>
    <t>$B$16</t>
  </si>
  <si>
    <t>$E$12</t>
  </si>
  <si>
    <t>단가 증가</t>
  </si>
  <si>
    <t>만든 사람 신현수 날짜 2025-05-17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</si>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</sst>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[=0]&quot;◆&quot;;&quot;&quot;"/>
    <numFmt numFmtId="181" formatCode="@&quot;님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4" fillId="0" borderId="0" xfId="0" applyFont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+mn-lt"/>
                <a:ea typeface="+mn-ea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571B-4F42-9B9E-EF9E8B6673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</xdr:rowOff>
    </xdr:from>
    <xdr:to>
      <xdr:col>8</xdr:col>
      <xdr:colOff>0</xdr:colOff>
      <xdr:row>28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523875</xdr:colOff>
          <xdr:row>2</xdr:row>
          <xdr:rowOff>28575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현수" refreshedDate="45794.620365162038" backgroundQuery="1" createdVersion="8" refreshedVersion="8" minRefreshableVersion="3" recordCount="6" xr:uid="{FAB6141E-3C0F-45E2-9992-664AD193F0C4}">
  <cacheSource type="external" connectionId="1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ROUND(기본급*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B3235B-6B14-462A-9D7F-704BDA635B8C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>
      <items count="6">
        <item x="4"/>
        <item x="2"/>
        <item x="3"/>
        <item x="0"/>
        <item x="1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79"/>
    <dataField name="합계 : 상여금" fld="5" baseField="2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3BBE38-0726-412F-BD73-4B5A9488FE3A}" name="표1" displayName="표1" ref="A1:E2" totalsRowShown="0">
  <autoFilter ref="A1:E2" xr:uid="{423BBE38-0726-412F-BD73-4B5A9488FE3A}"/>
  <tableColumns count="5">
    <tableColumn id="1" xr3:uid="{8804CB73-649C-4ACD-8B21-626B9D054B2D}" name="이름"/>
    <tableColumn id="2" xr3:uid="{F0D23AB2-BB2C-4038-8A9A-FE457B8FAEE2}" name="입사일" dataDxfId="0"/>
    <tableColumn id="3" xr3:uid="{C059691A-BE1C-4750-BEF1-A5A4331B30FF}" name="부서"/>
    <tableColumn id="4" xr3:uid="{7681BDD1-663E-4576-B940-63E381C06E58}" name="직위"/>
    <tableColumn id="5" xr3:uid="{6228948E-269E-4D5B-95F1-1C6413A11566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workbookViewId="0">
      <selection activeCell="I11" sqref="I11"/>
    </sheetView>
  </sheetViews>
  <sheetFormatPr defaultRowHeight="16.5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AND(LEFT(C3,2)="한솔",E3&gt;=AVERAGE($E$3:$E$30))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F4" sqref="F4"/>
    </sheetView>
  </sheetViews>
  <sheetFormatPr defaultRowHeight="16.5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A6">
        <v>3</v>
      </c>
      <c r="B6" t="s">
        <v>121</v>
      </c>
      <c r="C6" t="s">
        <v>125</v>
      </c>
      <c r="D6">
        <v>5</v>
      </c>
      <c r="E6" s="19">
        <v>1750</v>
      </c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523875</xdr:colOff>
                <xdr:row>2</xdr:row>
                <xdr:rowOff>28575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opLeftCell="A22" workbookViewId="0">
      <selection activeCell="J35" sqref="J35"/>
    </sheetView>
  </sheetViews>
  <sheetFormatPr defaultRowHeight="16.5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verticalDpi="0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16" workbookViewId="0">
      <selection activeCell="H30" sqref="H30"/>
    </sheetView>
  </sheetViews>
  <sheetFormatPr defaultRowHeight="16.5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LARGE(IF(($B$10:$B$25=A3)*((RIGHT($A$10:$A$25,1)="1")+(RIGHT($A$10:$A$25,1)="2")),$D$10:$D$25),2)</f>
        <v>15</v>
      </c>
      <c r="C3" s="5">
        <f>COUNTIFS($B$10:$B$25,A3,$D$10:$D$25,"&gt;=20")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LARGE(IF(($B$10:$B$25=A4)*((RIGHT($A$10:$A$25,1)="1")+(RIGHT($A$10:$A$25,1)="2")),$D$10:$D$25),2)</f>
        <v>18</v>
      </c>
      <c r="C4" s="5">
        <f t="shared" ref="C4:C5" si="0">COUNTIFS($B$10:$B$25,A4,$D$10:$D$25,"&gt;=20")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LARGE(IF(($B$10:$B$25=A5)*((RIGHT($A$10:$A$25,1)="1")+(RIGHT($A$10:$A$25,1)="2")),$D$10:$D$25),2)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>
        <f>HLOOKUP(D10,$F$2:$I$4,MATCH(LEFT(A10,1),{"다","나"},-1)+1)</f>
        <v>1300</v>
      </c>
      <c r="F10" s="9">
        <v>0.1</v>
      </c>
      <c r="G10" s="8">
        <f>PRODUCT(D10:F10)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SUBSTITUTE(A11,LEFT(A11,1),LEFT(B11,1))</f>
        <v>카002</v>
      </c>
      <c r="D11" s="7">
        <v>26</v>
      </c>
      <c r="E11" s="8">
        <f>HLOOKUP(D11,$F$2:$I$4,MATCH(LEFT(A11,1),{"다","나"},-1)+1)</f>
        <v>1400</v>
      </c>
      <c r="F11" s="9">
        <v>0.08</v>
      </c>
      <c r="G11" s="8">
        <f t="shared" ref="G11:G25" si="2">PRODUCT(D11:F11)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HLOOKUP(D12,$F$2:$I$4,MATCH(LEFT(A12,1),{"다","나"},-1)+1)</f>
        <v>1400</v>
      </c>
      <c r="F12" s="9">
        <v>0.08</v>
      </c>
      <c r="G12" s="8">
        <f t="shared" si="2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HLOOKUP(D13,$F$2:$I$4,MATCH(LEFT(A13,1),{"다","나"},-1)+1)</f>
        <v>1700</v>
      </c>
      <c r="F13" s="9">
        <v>0.03</v>
      </c>
      <c r="G13" s="8">
        <f t="shared" si="2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HLOOKUP(D14,$F$2:$I$4,MATCH(LEFT(A14,1),{"다","나"},-1)+1)</f>
        <v>1700</v>
      </c>
      <c r="F14" s="9">
        <v>0.03</v>
      </c>
      <c r="G14" s="8">
        <f t="shared" si="2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HLOOKUP(D15,$F$2:$I$4,MATCH(LEFT(A15,1),{"다","나"},-1)+1)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HLOOKUP(D16,$F$2:$I$4,MATCH(LEFT(A16,1),{"다","나"},-1)+1)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HLOOKUP(D17,$F$2:$I$4,MATCH(LEFT(A17,1),{"다","나"},-1)+1)</f>
        <v>3350</v>
      </c>
      <c r="F17" s="9">
        <v>0.08</v>
      </c>
      <c r="G17" s="8">
        <f t="shared" si="2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HLOOKUP(D18,$F$2:$I$4,MATCH(LEFT(A18,1),{"다","나"},-1)+1)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HLOOKUP(D19,$F$2:$I$4,MATCH(LEFT(A19,1),{"다","나"},-1)+1)</f>
        <v>1500</v>
      </c>
      <c r="F19" s="9">
        <v>0.05</v>
      </c>
      <c r="G19" s="8">
        <f t="shared" si="2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HLOOKUP(D20,$F$2:$I$4,MATCH(LEFT(A20,1),{"다","나"},-1)+1)</f>
        <v>1700</v>
      </c>
      <c r="F20" s="9">
        <v>0.03</v>
      </c>
      <c r="G20" s="8">
        <f t="shared" si="2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HLOOKUP(D21,$F$2:$I$4,MATCH(LEFT(A21,1),{"다","나"},-1)+1)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HLOOKUP(D22,$F$2:$I$4,MATCH(LEFT(A22,1),{"다","나"},-1)+1)</f>
        <v>3500</v>
      </c>
      <c r="F22" s="9">
        <v>0.05</v>
      </c>
      <c r="G22" s="8">
        <f t="shared" si="2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HLOOKUP(D23,$F$2:$I$4,MATCH(LEFT(A23,1),{"다","나"},-1)+1)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HLOOKUP(D24,$F$2:$I$4,MATCH(LEFT(A24,1),{"다","나"},-1)+1)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HLOOKUP(D25,$F$2:$I$4,MATCH(LEFT(A25,1),{"다","나"},-1)+1)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SUM(($B$10:$B$25=$A30)*($D$10:$D$25&gt;=B$29))</f>
        <v>3</v>
      </c>
      <c r="C30" s="7">
        <f t="array" ref="C30">SUM(($B$10:$B$25=$A30)*($D$10:$D$25&gt;=C$29))</f>
        <v>4</v>
      </c>
      <c r="D30" s="7">
        <f t="array" ref="D30">SUM(($B$10:$B$25=$A30)*($D$10:$D$25&gt;=D$29))</f>
        <v>5</v>
      </c>
      <c r="E30" s="7">
        <f t="array" ref="E30">SUM(($B$10:$B$25=$A30)*($D$10:$D$25&gt;=E$29))</f>
        <v>8</v>
      </c>
    </row>
    <row r="31" spans="1:8">
      <c r="A31" s="5" t="s">
        <v>38</v>
      </c>
      <c r="B31" s="7">
        <f t="array" ref="B31">SUM(($B$10:$B$25=$A31)*($D$10:$D$25&gt;=B$29))</f>
        <v>0</v>
      </c>
      <c r="C31" s="7">
        <f t="array" ref="C31">SUM(($B$10:$B$25=$A31)*($D$10:$D$25&gt;=C$29))</f>
        <v>1</v>
      </c>
      <c r="D31" s="7">
        <f t="array" ref="D31">SUM(($B$10:$B$25=$A31)*($D$10:$D$25&gt;=D$29))</f>
        <v>4</v>
      </c>
      <c r="E31" s="7">
        <f t="array" ref="E31">SUM(($B$10:$B$25=$A31)*($D$10:$D$25&gt;=E$29))</f>
        <v>4</v>
      </c>
    </row>
    <row r="32" spans="1:8">
      <c r="A32" s="5" t="s">
        <v>40</v>
      </c>
      <c r="B32" s="7">
        <f t="array" ref="B32">SUM(($B$10:$B$25=$A32)*($D$10:$D$25&gt;=B$29))</f>
        <v>1</v>
      </c>
      <c r="C32" s="7">
        <f t="array" ref="C32">SUM(($B$10:$B$25=$A32)*($D$10:$D$25&gt;=C$29))</f>
        <v>3</v>
      </c>
      <c r="D32" s="7">
        <f t="array" ref="D32">SUM(($B$10:$B$25=$A32)*($D$10:$D$25&gt;=D$29))</f>
        <v>4</v>
      </c>
      <c r="E32" s="7">
        <f t="array" ref="E32">SUM(($B$10:$B$25=$A32)*($D$10:$D$25&gt;=E$29))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0CE24-A3EF-44C8-95E9-B022F632A6EE}">
  <sheetPr codeName="Sheet9"/>
  <dimension ref="A1:E2"/>
  <sheetViews>
    <sheetView workbookViewId="0">
      <selection activeCell="D17" sqref="D17"/>
    </sheetView>
  </sheetViews>
  <sheetFormatPr defaultRowHeight="16.5"/>
  <cols>
    <col min="1" max="1" width="9.125" bestFit="1" customWidth="1"/>
    <col min="2" max="2" width="11.125" bestFit="1" customWidth="1"/>
    <col min="3" max="4" width="9.125" bestFit="1" customWidth="1"/>
    <col min="5" max="5" width="9.375" bestFit="1" customWidth="1"/>
  </cols>
  <sheetData>
    <row r="1" spans="1:5">
      <c r="A1" t="s">
        <v>132</v>
      </c>
      <c r="B1" t="s">
        <v>145</v>
      </c>
      <c r="C1" t="s">
        <v>89</v>
      </c>
      <c r="D1" t="s">
        <v>142</v>
      </c>
      <c r="E1" t="s">
        <v>146</v>
      </c>
    </row>
    <row r="2" spans="1:5">
      <c r="A2" t="s">
        <v>147</v>
      </c>
      <c r="B2" s="24">
        <v>44462</v>
      </c>
      <c r="C2" t="s">
        <v>136</v>
      </c>
      <c r="D2" t="s">
        <v>139</v>
      </c>
      <c r="E2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D19" sqref="D19"/>
    </sheetView>
  </sheetViews>
  <sheetFormatPr defaultRowHeight="16.5"/>
  <cols>
    <col min="1" max="1" width="7.5" bestFit="1" customWidth="1"/>
    <col min="2" max="5" width="13.125" bestFit="1" customWidth="1"/>
    <col min="6" max="7" width="18" bestFit="1" customWidth="1"/>
  </cols>
  <sheetData>
    <row r="2" spans="1:5">
      <c r="A2" s="22" t="s">
        <v>132</v>
      </c>
      <c r="B2" t="s">
        <v>133</v>
      </c>
    </row>
    <row r="4" spans="1:5">
      <c r="B4" s="22" t="s">
        <v>142</v>
      </c>
      <c r="C4" s="22" t="s">
        <v>143</v>
      </c>
    </row>
    <row r="5" spans="1:5">
      <c r="B5" t="s">
        <v>139</v>
      </c>
      <c r="D5" t="s">
        <v>140</v>
      </c>
    </row>
    <row r="6" spans="1:5">
      <c r="A6" s="22" t="s">
        <v>89</v>
      </c>
      <c r="B6" t="s">
        <v>141</v>
      </c>
      <c r="C6" t="s">
        <v>144</v>
      </c>
      <c r="D6" t="s">
        <v>141</v>
      </c>
      <c r="E6" t="s">
        <v>144</v>
      </c>
    </row>
    <row r="7" spans="1:5">
      <c r="A7" t="s">
        <v>138</v>
      </c>
      <c r="B7" s="23"/>
      <c r="C7" s="23">
        <v>0</v>
      </c>
      <c r="D7" s="23">
        <v>950000</v>
      </c>
      <c r="E7" s="23">
        <v>140000</v>
      </c>
    </row>
    <row r="8" spans="1:5">
      <c r="A8" t="s">
        <v>137</v>
      </c>
      <c r="B8" s="23">
        <v>950000</v>
      </c>
      <c r="C8" s="23">
        <v>140000</v>
      </c>
      <c r="D8" s="23">
        <v>950000</v>
      </c>
      <c r="E8" s="23">
        <v>140000</v>
      </c>
    </row>
    <row r="9" spans="1:5">
      <c r="A9" t="s">
        <v>136</v>
      </c>
      <c r="B9" s="23">
        <v>950000</v>
      </c>
      <c r="C9" s="23">
        <v>140000</v>
      </c>
      <c r="D9" s="23"/>
      <c r="E9" s="23">
        <v>0</v>
      </c>
    </row>
    <row r="10" spans="1:5">
      <c r="A10" t="s">
        <v>134</v>
      </c>
      <c r="B10" s="23"/>
      <c r="C10" s="23">
        <v>0</v>
      </c>
      <c r="D10" s="23">
        <v>950000</v>
      </c>
      <c r="E10" s="23">
        <v>140000</v>
      </c>
    </row>
    <row r="11" spans="1:5">
      <c r="A11" t="s">
        <v>135</v>
      </c>
      <c r="B11" s="23"/>
      <c r="C11" s="23">
        <v>0</v>
      </c>
      <c r="D11" s="23">
        <v>950000</v>
      </c>
      <c r="E11" s="23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4F466-D0F1-4325-A634-4EE05756650C}">
  <sheetPr codeName="Sheet10">
    <outlinePr summaryBelow="0"/>
  </sheetPr>
  <dimension ref="B1:F12"/>
  <sheetViews>
    <sheetView showGridLines="0" workbookViewId="0"/>
  </sheetViews>
  <sheetFormatPr defaultRowHeight="16.5" outlineLevelRow="1" outlineLevelCol="1"/>
  <cols>
    <col min="3" max="3" width="6.625" bestFit="1" customWidth="1"/>
    <col min="4" max="6" width="10.875" bestFit="1" customWidth="1" outlineLevel="1"/>
  </cols>
  <sheetData>
    <row r="1" spans="2:6" ht="17.25" thickBot="1"/>
    <row r="2" spans="2:6">
      <c r="B2" s="27" t="s">
        <v>154</v>
      </c>
      <c r="C2" s="28"/>
      <c r="D2" s="33"/>
      <c r="E2" s="33"/>
      <c r="F2" s="33"/>
    </row>
    <row r="3" spans="2:6" collapsed="1">
      <c r="B3" s="26"/>
      <c r="C3" s="26"/>
      <c r="D3" s="34" t="s">
        <v>156</v>
      </c>
      <c r="E3" s="34" t="s">
        <v>151</v>
      </c>
      <c r="F3" s="34" t="s">
        <v>153</v>
      </c>
    </row>
    <row r="4" spans="2:6" ht="40.5" hidden="1" outlineLevel="1">
      <c r="B4" s="29"/>
      <c r="C4" s="29"/>
      <c r="E4" s="36" t="s">
        <v>152</v>
      </c>
      <c r="F4" s="36" t="s">
        <v>152</v>
      </c>
    </row>
    <row r="5" spans="2:6">
      <c r="B5" s="30" t="s">
        <v>155</v>
      </c>
      <c r="C5" s="31"/>
      <c r="D5" s="11"/>
      <c r="E5" s="11"/>
      <c r="F5" s="11"/>
    </row>
    <row r="6" spans="2:6" outlineLevel="1">
      <c r="B6" s="29"/>
      <c r="C6" s="29" t="s">
        <v>148</v>
      </c>
      <c r="D6">
        <v>291</v>
      </c>
      <c r="E6" s="35">
        <v>300</v>
      </c>
      <c r="F6" s="35">
        <v>250</v>
      </c>
    </row>
    <row r="7" spans="2:6" outlineLevel="1">
      <c r="B7" s="29"/>
      <c r="C7" s="29" t="s">
        <v>149</v>
      </c>
      <c r="D7">
        <v>580</v>
      </c>
      <c r="E7" s="35">
        <v>600</v>
      </c>
      <c r="F7" s="35">
        <v>550</v>
      </c>
    </row>
    <row r="8" spans="2:6">
      <c r="B8" s="30" t="s">
        <v>157</v>
      </c>
      <c r="C8" s="31"/>
      <c r="D8" s="11"/>
      <c r="E8" s="11"/>
      <c r="F8" s="11"/>
    </row>
    <row r="9" spans="2:6" ht="17.25" outlineLevel="1" thickBot="1">
      <c r="B9" s="32"/>
      <c r="C9" s="32" t="s">
        <v>150</v>
      </c>
      <c r="D9" s="25">
        <v>1420043</v>
      </c>
      <c r="E9" s="25">
        <v>1467900</v>
      </c>
      <c r="F9" s="25">
        <v>1318750</v>
      </c>
    </row>
    <row r="10" spans="2:6">
      <c r="B10" t="s">
        <v>158</v>
      </c>
    </row>
    <row r="11" spans="2:6">
      <c r="B11" t="s">
        <v>159</v>
      </c>
    </row>
    <row r="12" spans="2:6">
      <c r="B12" t="s">
        <v>160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B6" sqref="B6"/>
    </sheetView>
  </sheetViews>
  <sheetFormatPr defaultRowHeight="16.5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39" t="s">
        <v>27</v>
      </c>
      <c r="B12" s="40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39" t="s">
        <v>85</v>
      </c>
      <c r="B14" s="40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신현수" comment="만든 사람 신현수 날짜 2025-05-17">
      <inputCells r="B15" val="300"/>
      <inputCells r="B16" val="600"/>
    </scenario>
    <scenario name="단가 감소" locked="1" count="2" user="신현수" comment="만든 사람 신현수 날짜 2025-05-17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230B0C13-9000-4146-8D6B-BFD71B6AC69F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abSelected="1" zoomScaleNormal="100" workbookViewId="0">
      <selection activeCell="I10" sqref="I10"/>
    </sheetView>
  </sheetViews>
  <sheetFormatPr defaultRowHeight="16.5"/>
  <cols>
    <col min="4" max="4" width="11.625" bestFit="1" customWidth="1"/>
  </cols>
  <sheetData>
    <row r="1" spans="1:8" ht="20.25">
      <c r="A1" s="41" t="s">
        <v>87</v>
      </c>
      <c r="B1" s="41"/>
      <c r="C1" s="41"/>
      <c r="D1" s="41"/>
      <c r="E1" s="41"/>
      <c r="F1" s="41"/>
      <c r="G1" s="41"/>
      <c r="H1" s="41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F9" sqref="F9"/>
    </sheetView>
  </sheetViews>
  <sheetFormatPr defaultRowHeight="16.5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38" t="s">
        <v>105</v>
      </c>
      <c r="B3" s="37">
        <v>1</v>
      </c>
      <c r="C3" s="37">
        <v>2</v>
      </c>
      <c r="D3" s="37">
        <v>1</v>
      </c>
    </row>
    <row r="4" spans="1:4">
      <c r="A4" s="38" t="s">
        <v>106</v>
      </c>
      <c r="B4" s="37">
        <v>0</v>
      </c>
      <c r="C4" s="37">
        <v>0</v>
      </c>
      <c r="D4" s="37">
        <v>0</v>
      </c>
    </row>
    <row r="5" spans="1:4">
      <c r="A5" s="38" t="s">
        <v>107</v>
      </c>
      <c r="B5" s="37">
        <v>0</v>
      </c>
      <c r="C5" s="37">
        <v>1</v>
      </c>
      <c r="D5" s="37">
        <v>0</v>
      </c>
    </row>
    <row r="6" spans="1:4">
      <c r="A6" s="38" t="s">
        <v>108</v>
      </c>
      <c r="B6" s="37">
        <v>0</v>
      </c>
      <c r="C6" s="37">
        <v>1</v>
      </c>
      <c r="D6" s="37">
        <v>0</v>
      </c>
    </row>
    <row r="7" spans="1:4">
      <c r="A7" s="38" t="s">
        <v>109</v>
      </c>
      <c r="B7" s="37">
        <v>1</v>
      </c>
      <c r="C7" s="37">
        <v>0</v>
      </c>
      <c r="D7" s="37">
        <v>0</v>
      </c>
    </row>
    <row r="8" spans="1:4">
      <c r="A8" s="38" t="s">
        <v>110</v>
      </c>
      <c r="B8" s="37">
        <v>0</v>
      </c>
      <c r="C8" s="37">
        <v>1</v>
      </c>
      <c r="D8" s="37">
        <v>1</v>
      </c>
    </row>
    <row r="9" spans="1:4">
      <c r="A9" s="38" t="s">
        <v>111</v>
      </c>
      <c r="B9" s="37">
        <v>0</v>
      </c>
      <c r="C9" s="37">
        <v>0</v>
      </c>
      <c r="D9" s="37">
        <v>1</v>
      </c>
    </row>
    <row r="10" spans="1:4">
      <c r="A10" s="38" t="s">
        <v>112</v>
      </c>
      <c r="B10" s="37">
        <v>1</v>
      </c>
      <c r="C10" s="37">
        <v>2</v>
      </c>
      <c r="D10" s="37">
        <v>2</v>
      </c>
    </row>
    <row r="11" spans="1:4">
      <c r="A11" s="38" t="s">
        <v>113</v>
      </c>
      <c r="B11" s="37">
        <v>1</v>
      </c>
      <c r="C11" s="37">
        <v>0</v>
      </c>
      <c r="D11" s="37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현수 신</cp:lastModifiedBy>
  <cp:lastPrinted>2025-05-17T04:23:08Z</cp:lastPrinted>
  <dcterms:created xsi:type="dcterms:W3CDTF">2023-05-11T11:47:16Z</dcterms:created>
  <dcterms:modified xsi:type="dcterms:W3CDTF">2025-05-17T07:01:21Z</dcterms:modified>
</cp:coreProperties>
</file>