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 - 2회독\03 기본모의고사\"/>
    </mc:Choice>
  </mc:AlternateContent>
  <xr:revisionPtr revIDLastSave="0" documentId="13_ncr:1_{644FC498-DB9E-4670-BCF9-D4B480F26AAC}" xr6:coauthVersionLast="47" xr6:coauthVersionMax="47" xr10:uidLastSave="{00000000-0000-0000-0000-000000000000}"/>
  <bookViews>
    <workbookView xWindow="-108" yWindow="-108" windowWidth="23256" windowHeight="12456" tabRatio="791" firstSheet="2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10" r:id="rId4"/>
    <sheet name="분석작업-1" sheetId="3" r:id="rId5"/>
    <sheet name="시나리오 요약" sheetId="9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36" i="2"/>
  <c r="C30" i="2" a="1"/>
  <c r="C30" i="2" s="1"/>
  <c r="D30" i="2" a="1"/>
  <c r="D30" i="2"/>
  <c r="E30" i="2" a="1"/>
  <c r="E30" i="2" s="1"/>
  <c r="C31" i="2" a="1"/>
  <c r="C31" i="2"/>
  <c r="D31" i="2" a="1"/>
  <c r="D31" i="2" s="1"/>
  <c r="E31" i="2" a="1"/>
  <c r="E31" i="2"/>
  <c r="C32" i="2" a="1"/>
  <c r="C32" i="2" s="1"/>
  <c r="D32" i="2" a="1"/>
  <c r="D32" i="2" s="1"/>
  <c r="E32" i="2" a="1"/>
  <c r="E32" i="2" s="1"/>
  <c r="B31" i="2" a="1"/>
  <c r="B31" i="2" s="1"/>
  <c r="B32" i="2" a="1"/>
  <c r="B32" i="2"/>
  <c r="B30" i="2" a="1"/>
  <c r="B30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0" i="2" a="1"/>
  <c r="H10" i="2" l="1"/>
  <c r="E1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A8D953-C58E-4D2B-899D-B7D8798A0D31}" name="MS Access Database_Query" type="1" refreshedVersion="8" background="1">
    <dbPr connection="DSN=MS Access Database;DBQ=C:\Users\SAMSUNG\Desktop\길벗컴활1급\01 엑셀 - 2회독\03 기본모의고사\사원관리.accdb;DefaultDir=C:\Users\SAMSUNG\Desktop\길벗컴활1급\01 엑셀 - 2회독\03 기본모의고사;DriverId=25;FIL=MS Access;MaxBufferSize=2048;PageTimeout=5;" command="SELECT 사원명부.이름, 사원명부.입사일, 사원명부.부서, 사원명부.직위, 사원명부.기본급_x000d__x000a_FROM 사원명부 사원명부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<sst xmlns="http://schemas.openxmlformats.org/spreadsheetml/2006/main" count="411" uniqueCount="170">
  <si>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</si>
  <si>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</si>
  <si>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</si>
  <si>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</si>
  <si>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</si>
  <si>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</si>
  <si>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</si>
  <si>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</si>
  <si>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</si>
  <si>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</si>
  <si>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</si>
  <si>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</si>
  <si>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</si>
  <si>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</si>
  <si>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</si>
  <si>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</si>
  <si>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</si>
  <si>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</si>
  <si>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</si>
  <si>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</si>
  <si>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</si>
  <si>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</si>
  <si>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</si>
  <si>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</si>
  <si>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</si>
  <si>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</si>
  <si>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</si>
  <si>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</si>
  <si>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</si>
  <si>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</si>
  <si>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</si>
  <si>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</si>
  <si>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</si>
  <si>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</si>
  <si>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</si>
  <si>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</si>
  <si>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</si>
  <si>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</si>
  <si>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</si>
  <si>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</si>
  <si>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</si>
  <si>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</si>
  <si>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</si>
  <si>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</si>
  <si>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</si>
  <si>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</si>
  <si>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</si>
  <si>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</si>
  <si>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</si>
  <si>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</si>
  <si>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</si>
  <si>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</si>
  <si>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</si>
  <si>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</si>
  <si>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</si>
  <si>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</si>
  <si>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</si>
  <si>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</si>
  <si>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</si>
  <si>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</si>
  <si>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</si>
  <si>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</si>
  <si>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</si>
  <si>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</si>
  <si>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</si>
  <si>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</si>
  <si>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</si>
  <si>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</si>
  <si>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</si>
  <si>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</si>
  <si>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</si>
  <si>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</si>
  <si>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</si>
  <si>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</si>
  <si>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</si>
  <si>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</si>
  <si>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</si>
  <si>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</si>
  <si>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</si>
  <si>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</si>
  <si>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</si>
  <si>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</si>
  <si>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</si>
  <si>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</si>
  <si>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</si>
  <si>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</si>
  <si>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</si>
  <si>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</si>
  <si>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</si>
  <si>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</si>
  <si>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</si>
  <si>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</si>
  <si>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</si>
  <si>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</si>
  <si>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</si>
  <si>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</si>
  <si>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</si>
  <si>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</si>
  <si>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</si>
  <si>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</si>
  <si>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</si>
  <si>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</si>
  <si>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</si>
  <si>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</si>
  <si>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</si>
  <si>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</si>
  <si>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</si>
  <si>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</si>
  <si>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</si>
  <si>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</si>
  <si>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</si>
  <si>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</si>
  <si>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</si>
  <si>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</si>
  <si>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</si>
  <si>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</si>
  <si>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</si>
  <si>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</si>
  <si>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</si>
  <si>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</si>
  <si>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</si>
  <si>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</si>
  <si>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</si>
  <si>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</si>
  <si>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</si>
  <si>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</si>
  <si>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</si>
  <si>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</si>
  <si>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</si>
  <si>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</si>
  <si>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</si>
  <si>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</si>
  <si>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$B$15</t>
  </si>
  <si>
    <t>$B$16</t>
  </si>
  <si>
    <t>$E$12</t>
  </si>
  <si>
    <t>단가 증가</t>
  </si>
  <si>
    <t>만든 사람 SAMSUNG 날짜 2025-03-22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</si>
  <si>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</si>
  <si>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</si>
  <si>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</si>
  <si>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</si>
  <si>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</si>
  <si>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</si>
  <si>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</si>
  <si>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</si>
  <si>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이름</t>
  </si>
  <si>
    <t>(모두)</t>
  </si>
  <si>
    <t>영업부</t>
  </si>
  <si>
    <t>총무부</t>
  </si>
  <si>
    <t>기획부</t>
  </si>
  <si>
    <t>경리부</t>
  </si>
  <si>
    <t>광고부</t>
  </si>
  <si>
    <t>디자인</t>
  </si>
  <si>
    <t>유통부</t>
  </si>
  <si>
    <t>인사부</t>
  </si>
  <si>
    <t>판촉부</t>
  </si>
  <si>
    <t>합계 : 기본급</t>
  </si>
  <si>
    <t>대리</t>
  </si>
  <si>
    <t>사원</t>
  </si>
  <si>
    <t>주임</t>
  </si>
  <si>
    <t>직위</t>
  </si>
  <si>
    <t>값</t>
  </si>
  <si>
    <t>합계 : 상여금</t>
  </si>
  <si>
    <t>입사일</t>
  </si>
  <si>
    <t>기본급</t>
  </si>
  <si>
    <t>임종국</t>
  </si>
  <si>
    <t>송명근</t>
  </si>
  <si>
    <t>이춘식</t>
  </si>
  <si>
    <t>합계 : 기본급 - 부서: 유통부, 직위: 대리, 이름: 고영욱 (+)에 대한 세부 정보</t>
  </si>
  <si>
    <t>HLOOKUP(MATCH(LEFT($A10,1)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</si>
</sst>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[=0]\◆;&quot;&quot;"/>
    <numFmt numFmtId="180" formatCode="@&quot;님&quot;"/>
    <numFmt numFmtId="181" formatCode="#,##0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81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ont>
        <color theme="1"/>
      </font>
      <fill>
        <patternFill>
          <bgColor rgb="FFFFC000"/>
        </patternFill>
      </fill>
    </dxf>
  </dxfs>
  <tableStyles count="1" defaultTableStyle="TableStyleMedium2" defaultPivotStyle="PivotStyleLight16">
    <tableStyle name="Invisible" pivot="0" table="0" count="0" xr9:uid="{4ACA1DF6-9A7B-43F2-80F6-C395036E3B2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9-4E9B-AC94-F2AEF8C9647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9-4E9B-AC94-F2AEF8C96476}"/>
                </c:ext>
              </c:extLst>
            </c:dLbl>
            <c:dLbl>
              <c:idx val="2"/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9-4E9B-AC94-F2AEF8C9647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8.547475925923" backgroundQuery="1" createdVersion="8" refreshedVersion="8" minRefreshableVersion="3" recordCount="30" xr:uid="{5C50B46A-0EFC-4D19-8BC6-20F652EF82B4}">
  <cacheSource type="external" connectionId="1"/>
  <cacheFields count="6">
    <cacheField name="이름" numFmtId="0" sqlType="-9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입사일" numFmtId="0" sqlType="11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 sqlType="-9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 sqlType="-9">
      <sharedItems count="3">
        <s v="대리"/>
        <s v="주임"/>
        <s v="사원"/>
      </sharedItems>
    </cacheField>
    <cacheField name="기본급" numFmtId="0" sqlType="8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상여금" numFmtId="0" formula=" 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2"/>
    <x v="2"/>
    <x v="1"/>
    <x v="1"/>
  </r>
  <r>
    <x v="3"/>
    <x v="3"/>
    <x v="3"/>
    <x v="0"/>
    <x v="0"/>
  </r>
  <r>
    <x v="4"/>
    <x v="4"/>
    <x v="4"/>
    <x v="0"/>
    <x v="0"/>
  </r>
  <r>
    <x v="5"/>
    <x v="5"/>
    <x v="1"/>
    <x v="0"/>
    <x v="0"/>
  </r>
  <r>
    <x v="6"/>
    <x v="6"/>
    <x v="1"/>
    <x v="2"/>
    <x v="2"/>
  </r>
  <r>
    <x v="7"/>
    <x v="7"/>
    <x v="5"/>
    <x v="1"/>
    <x v="1"/>
  </r>
  <r>
    <x v="8"/>
    <x v="8"/>
    <x v="1"/>
    <x v="0"/>
    <x v="0"/>
  </r>
  <r>
    <x v="9"/>
    <x v="9"/>
    <x v="0"/>
    <x v="2"/>
    <x v="2"/>
  </r>
  <r>
    <x v="10"/>
    <x v="10"/>
    <x v="6"/>
    <x v="2"/>
    <x v="2"/>
  </r>
  <r>
    <x v="11"/>
    <x v="11"/>
    <x v="7"/>
    <x v="2"/>
    <x v="2"/>
  </r>
  <r>
    <x v="12"/>
    <x v="12"/>
    <x v="0"/>
    <x v="2"/>
    <x v="2"/>
  </r>
  <r>
    <x v="13"/>
    <x v="13"/>
    <x v="3"/>
    <x v="1"/>
    <x v="1"/>
  </r>
  <r>
    <x v="14"/>
    <x v="14"/>
    <x v="4"/>
    <x v="0"/>
    <x v="1"/>
  </r>
  <r>
    <x v="15"/>
    <x v="15"/>
    <x v="0"/>
    <x v="1"/>
    <x v="1"/>
  </r>
  <r>
    <x v="16"/>
    <x v="16"/>
    <x v="3"/>
    <x v="2"/>
    <x v="2"/>
  </r>
  <r>
    <x v="17"/>
    <x v="17"/>
    <x v="0"/>
    <x v="0"/>
    <x v="0"/>
  </r>
  <r>
    <x v="18"/>
    <x v="18"/>
    <x v="8"/>
    <x v="0"/>
    <x v="0"/>
  </r>
  <r>
    <x v="19"/>
    <x v="19"/>
    <x v="7"/>
    <x v="2"/>
    <x v="2"/>
  </r>
  <r>
    <x v="20"/>
    <x v="20"/>
    <x v="0"/>
    <x v="2"/>
    <x v="2"/>
  </r>
  <r>
    <x v="21"/>
    <x v="21"/>
    <x v="1"/>
    <x v="2"/>
    <x v="2"/>
  </r>
  <r>
    <x v="22"/>
    <x v="22"/>
    <x v="7"/>
    <x v="0"/>
    <x v="0"/>
  </r>
  <r>
    <x v="23"/>
    <x v="23"/>
    <x v="4"/>
    <x v="0"/>
    <x v="0"/>
  </r>
  <r>
    <x v="24"/>
    <x v="24"/>
    <x v="2"/>
    <x v="2"/>
    <x v="2"/>
  </r>
  <r>
    <x v="25"/>
    <x v="25"/>
    <x v="5"/>
    <x v="1"/>
    <x v="1"/>
  </r>
  <r>
    <x v="26"/>
    <x v="26"/>
    <x v="3"/>
    <x v="0"/>
    <x v="1"/>
  </r>
  <r>
    <x v="27"/>
    <x v="27"/>
    <x v="2"/>
    <x v="2"/>
    <x v="2"/>
  </r>
  <r>
    <x v="28"/>
    <x v="28"/>
    <x v="2"/>
    <x v="2"/>
    <x v="2"/>
  </r>
  <r>
    <x v="29"/>
    <x v="29"/>
    <x v="4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7003B9-B5D9-44D4-8C0A-1BE4F8627B32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G15" firstHeaderRow="1" firstDataRow="3" firstDataCol="1" rowPageCount="1" colPageCount="1"/>
  <pivotFields count="6">
    <pivotField axis="axisPage" compact="0" outline="0" showAll="0">
      <items count="31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  <item t="default"/>
      </items>
    </pivotField>
    <pivotField compact="0" outline="0" showAll="0"/>
    <pivotField axis="axisRow" compact="0" outline="0" showAll="0">
      <items count="10">
        <item x="0"/>
        <item x="1"/>
        <item x="3"/>
        <item x="4"/>
        <item x="7"/>
        <item x="2"/>
        <item x="6"/>
        <item x="5"/>
        <item x="8"/>
        <item t="default"/>
      </items>
    </pivotField>
    <pivotField axis="axisCol" compact="0" outline="0" showAll="0">
      <items count="4">
        <item x="0"/>
        <item x="2"/>
        <item x="1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3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-1"/>
  </pageFields>
  <dataFields count="2">
    <dataField name="합계 : 기본급" fld="4" baseField="2" baseItem="3" numFmtId="181"/>
    <dataField name="합계 : 상여금" fld="5" baseField="2" baseItem="3" numFmtId="18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4C9D8B-8246-4959-84AD-6DBB0F5D693A}" name="표1" displayName="표1" ref="A3:E6" totalsRowShown="0">
  <autoFilter ref="A3:E6" xr:uid="{B74C9D8B-8246-4959-84AD-6DBB0F5D693A}"/>
  <sortState xmlns:xlrd2="http://schemas.microsoft.com/office/spreadsheetml/2017/richdata2" ref="A4:E6">
    <sortCondition ref="E3:E6"/>
  </sortState>
  <tableColumns count="5">
    <tableColumn id="1" xr3:uid="{1381B3E0-25F0-4385-AEF9-F6F633E9E70F}" name="이름"/>
    <tableColumn id="2" xr3:uid="{64C09524-9D05-4F99-AEB7-84D2EDF8C096}" name="입사일" dataDxfId="0"/>
    <tableColumn id="3" xr3:uid="{B0B0FE17-077E-4813-AF47-2233EF1BE4AD}" name="부서"/>
    <tableColumn id="4" xr3:uid="{7B7C86A2-681D-43BF-9E25-75BBE6366D77}" name="직위"/>
    <tableColumn id="5" xr3:uid="{C52538DA-2AF5-4C5A-9319-967F2C5B6477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workbookViewId="0">
      <selection activeCell="K12" sqref="K12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AND(LEFT($C3,2)="한솔",$E3&gt;AVERAGE($E$3:$E$30))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ISEVEN(QUOTIENT(ROW(),3))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F7" sqref="F7"/>
    </sheetView>
  </sheetViews>
  <sheetFormatPr defaultRowHeight="17.399999999999999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topLeftCell="A25" workbookViewId="0">
      <selection activeCell="F33" sqref="F33"/>
    </sheetView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verticalDpi="1200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workbookViewId="0">
      <selection activeCell="E11" sqref="E11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 cm="1">
        <f t="array" ref="B3">LARGE(IF((RIGHT($A$10:$A$25,1)&lt;"3")*($B$10:$B$25=$A3),$D$10:$D$25),2)</f>
        <v>15</v>
      </c>
      <c r="C3" s="5">
        <f>COUNTIFS($B$10:$B$25,$A3,$D$10:$D$25,"&gt;=20")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 cm="1">
        <f t="array" ref="B4">LARGE(IF((RIGHT($A$10:$A$25,1)&lt;"3")*($B$10:$B$25=$A4),$D$10:$D$25),2)</f>
        <v>18</v>
      </c>
      <c r="C4" s="5">
        <f t="shared" ref="C4:C5" si="0">COUNTIFS($B$10:$B$25,$A4,$D$10:$D$25,"&gt;=20")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 cm="1">
        <f t="array" ref="B5">LARGE(IF((RIGHT($A$10:$A$25,1)&lt;"3")*($B$10:$B$25=$A5),$D$10:$D$25),2)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SUBSTITUTE($A10,LEFT($A10,1),LEFT($B10,1))</f>
        <v>녹001</v>
      </c>
      <c r="D10" s="7">
        <v>38</v>
      </c>
      <c r="E10" s="8" t="s">
        <v>169</v>
      </c>
      <c r="F10" s="9">
        <v>0.1</v>
      </c>
      <c r="G10" s="8">
        <f>PRODUCT($D10:$F10)</f>
        <v>3.8000000000000003</v>
      </c>
      <c r="H10" s="8" t="e" cm="1">
        <f t="array" ref="H10">fn생산단가(A10,E10)</f>
        <v>#VALUE!</v>
      </c>
    </row>
    <row r="11" spans="1:9">
      <c r="A11" s="5" t="s">
        <v>51</v>
      </c>
      <c r="B11" s="5" t="s">
        <v>40</v>
      </c>
      <c r="C11" s="5" t="str">
        <f t="shared" ref="C11:C25" si="1">SUBSTITUTE($A11,LEFT($A11,1),LEFT($B11,1))</f>
        <v>카002</v>
      </c>
      <c r="D11" s="7">
        <v>26</v>
      </c>
      <c r="E11" s="8"/>
      <c r="F11" s="9">
        <v>0.08</v>
      </c>
      <c r="G11" s="8">
        <f t="shared" ref="G11:G25" si="2">PRODUCT($D11:$F11)</f>
        <v>2.08</v>
      </c>
      <c r="H11" s="8"/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/>
      <c r="F12" s="9">
        <v>0.08</v>
      </c>
      <c r="G12" s="8">
        <f t="shared" si="2"/>
        <v>1.6</v>
      </c>
      <c r="H12" s="8"/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/>
      <c r="F13" s="9">
        <v>0.03</v>
      </c>
      <c r="G13" s="8">
        <f t="shared" si="2"/>
        <v>0.15</v>
      </c>
      <c r="H13" s="8"/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/>
      <c r="F14" s="9">
        <v>0.03</v>
      </c>
      <c r="G14" s="8">
        <f t="shared" si="2"/>
        <v>0.15</v>
      </c>
      <c r="H14" s="8"/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/>
      <c r="F15" s="9">
        <v>0.05</v>
      </c>
      <c r="G15" s="8">
        <f t="shared" si="2"/>
        <v>0.60000000000000009</v>
      </c>
      <c r="H15" s="8"/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/>
      <c r="F16" s="9">
        <v>0.05</v>
      </c>
      <c r="G16" s="8">
        <f t="shared" si="2"/>
        <v>0.60000000000000009</v>
      </c>
      <c r="H16" s="8"/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/>
      <c r="F17" s="9">
        <v>0.08</v>
      </c>
      <c r="G17" s="8">
        <f t="shared" si="2"/>
        <v>1.84</v>
      </c>
      <c r="H17" s="8"/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/>
      <c r="F18" s="9">
        <v>0.1</v>
      </c>
      <c r="G18" s="8">
        <f t="shared" si="2"/>
        <v>3.8000000000000003</v>
      </c>
      <c r="H18" s="8"/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/>
      <c r="F19" s="9">
        <v>0.05</v>
      </c>
      <c r="G19" s="8">
        <f t="shared" si="2"/>
        <v>0.75</v>
      </c>
      <c r="H19" s="8"/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/>
      <c r="F20" s="9">
        <v>0.03</v>
      </c>
      <c r="G20" s="8">
        <f t="shared" si="2"/>
        <v>0.24</v>
      </c>
      <c r="H20" s="8"/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/>
      <c r="F21" s="9">
        <v>0.1</v>
      </c>
      <c r="G21" s="8">
        <f t="shared" si="2"/>
        <v>3.5</v>
      </c>
      <c r="H21" s="8"/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/>
      <c r="F22" s="9">
        <v>0.05</v>
      </c>
      <c r="G22" s="8">
        <f t="shared" si="2"/>
        <v>0.9</v>
      </c>
      <c r="H22" s="8"/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/>
      <c r="F23" s="9">
        <v>0.08</v>
      </c>
      <c r="G23" s="8">
        <f t="shared" si="2"/>
        <v>1.84</v>
      </c>
      <c r="H23" s="8"/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/>
      <c r="F24" s="9">
        <v>0.1</v>
      </c>
      <c r="G24" s="8">
        <f t="shared" si="2"/>
        <v>3.5</v>
      </c>
      <c r="H24" s="8"/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/>
      <c r="F25" s="9">
        <v>0.05</v>
      </c>
      <c r="G25" s="8">
        <f t="shared" si="2"/>
        <v>0.5</v>
      </c>
      <c r="H25" s="8"/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SUM(($B$10:$B$25=$A30)*($D$10:$D$25=B$29))</f>
        <v>0</v>
      </c>
      <c r="C30" s="7">
        <f t="array" ref="C30">SUM(($B$10:$B$25=$A30)*($D$10:$D$25=C$29))</f>
        <v>0</v>
      </c>
      <c r="D30" s="7">
        <f t="array" ref="D30">SUM(($B$10:$B$25=$A30)*($D$10:$D$25=D$29))</f>
        <v>0</v>
      </c>
      <c r="E30" s="7">
        <f t="array" ref="E30">SUM(($B$10:$B$25=$A30)*($D$10:$D$25=E$29))</f>
        <v>0</v>
      </c>
    </row>
    <row r="31" spans="1:8">
      <c r="A31" s="5" t="s">
        <v>38</v>
      </c>
      <c r="B31" s="7">
        <f t="array" ref="B31">SUM(($B$10:$B$25=$A31)*($D$10:$D$25=B$29))</f>
        <v>0</v>
      </c>
      <c r="C31" s="7">
        <f t="array" ref="C31">SUM(($B$10:$B$25=$A31)*($D$10:$D$25=C$29))</f>
        <v>0</v>
      </c>
      <c r="D31" s="7">
        <f t="array" ref="D31">SUM(($B$10:$B$25=$A31)*($D$10:$D$25=D$29))</f>
        <v>1</v>
      </c>
      <c r="E31" s="7">
        <f t="array" ref="E31">SUM(($B$10:$B$25=$A31)*($D$10:$D$25=E$29))</f>
        <v>0</v>
      </c>
    </row>
    <row r="32" spans="1:8">
      <c r="A32" s="5" t="s">
        <v>40</v>
      </c>
      <c r="B32" s="7">
        <f t="array" ref="B32">SUM(($B$10:$B$25=$A32)*($D$10:$D$25=B$29))</f>
        <v>0</v>
      </c>
      <c r="C32" s="7">
        <f t="array" ref="C32">SUM(($B$10:$B$25=$A32)*($D$10:$D$25=C$29))</f>
        <v>1</v>
      </c>
      <c r="D32" s="7">
        <f t="array" ref="D32">SUM(($B$10:$B$25=$A32)*($D$10:$D$25=D$29))</f>
        <v>0</v>
      </c>
      <c r="E32" s="7">
        <f t="array" ref="E32">SUM(($B$10:$B$25=$A32)*($D$10:$D$25=E$29))</f>
        <v>0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SLN($C36,$D36,$E36)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SLN($C37,$D37,$E37)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BCFD-1AEC-4C71-9B6E-BA7E45C07879}">
  <sheetPr codeName="Sheet10"/>
  <dimension ref="A1:E6"/>
  <sheetViews>
    <sheetView workbookViewId="0">
      <selection activeCell="G17" sqref="G17"/>
    </sheetView>
  </sheetViews>
  <sheetFormatPr defaultRowHeight="17.399999999999999"/>
  <cols>
    <col min="1" max="1" width="8.8984375" bestFit="1" customWidth="1"/>
    <col min="2" max="2" width="10.8984375" bestFit="1" customWidth="1"/>
    <col min="3" max="5" width="8.8984375" bestFit="1" customWidth="1"/>
  </cols>
  <sheetData>
    <row r="1" spans="1:5">
      <c r="A1" s="39" t="s">
        <v>168</v>
      </c>
    </row>
    <row r="3" spans="1:5">
      <c r="A3" t="s">
        <v>145</v>
      </c>
      <c r="B3" t="s">
        <v>163</v>
      </c>
      <c r="C3" t="s">
        <v>89</v>
      </c>
      <c r="D3" t="s">
        <v>160</v>
      </c>
      <c r="E3" t="s">
        <v>164</v>
      </c>
    </row>
    <row r="4" spans="1:5">
      <c r="A4" t="s">
        <v>166</v>
      </c>
      <c r="B4" s="38">
        <v>44462</v>
      </c>
      <c r="C4" t="s">
        <v>153</v>
      </c>
      <c r="D4" t="s">
        <v>157</v>
      </c>
      <c r="E4">
        <v>950000</v>
      </c>
    </row>
    <row r="5" spans="1:5">
      <c r="A5" t="s">
        <v>165</v>
      </c>
      <c r="B5" s="38">
        <v>43066</v>
      </c>
      <c r="C5" t="s">
        <v>153</v>
      </c>
      <c r="D5" t="s">
        <v>157</v>
      </c>
      <c r="E5">
        <v>1000000</v>
      </c>
    </row>
    <row r="6" spans="1:5">
      <c r="A6" t="s">
        <v>167</v>
      </c>
      <c r="B6" s="38">
        <v>43174</v>
      </c>
      <c r="C6" t="s">
        <v>153</v>
      </c>
      <c r="D6" t="s">
        <v>157</v>
      </c>
      <c r="E6">
        <v>1000000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G15"/>
  <sheetViews>
    <sheetView tabSelected="1" workbookViewId="0">
      <selection activeCell="A21" sqref="A21"/>
    </sheetView>
  </sheetViews>
  <sheetFormatPr defaultRowHeight="17.399999999999999"/>
  <cols>
    <col min="1" max="1" width="7" bestFit="1" customWidth="1"/>
    <col min="2" max="7" width="12.296875" bestFit="1" customWidth="1"/>
  </cols>
  <sheetData>
    <row r="2" spans="1:7">
      <c r="A2" s="36" t="s">
        <v>145</v>
      </c>
      <c r="B2" t="s">
        <v>146</v>
      </c>
    </row>
    <row r="4" spans="1:7">
      <c r="B4" s="36" t="s">
        <v>160</v>
      </c>
      <c r="C4" s="36" t="s">
        <v>161</v>
      </c>
    </row>
    <row r="5" spans="1:7">
      <c r="B5" t="s">
        <v>157</v>
      </c>
      <c r="D5" t="s">
        <v>158</v>
      </c>
      <c r="F5" t="s">
        <v>159</v>
      </c>
    </row>
    <row r="6" spans="1:7">
      <c r="A6" s="36" t="s">
        <v>89</v>
      </c>
      <c r="B6" t="s">
        <v>156</v>
      </c>
      <c r="C6" t="s">
        <v>162</v>
      </c>
      <c r="D6" t="s">
        <v>156</v>
      </c>
      <c r="E6" t="s">
        <v>162</v>
      </c>
      <c r="F6" t="s">
        <v>156</v>
      </c>
      <c r="G6" t="s">
        <v>162</v>
      </c>
    </row>
    <row r="7" spans="1:7">
      <c r="A7" t="s">
        <v>155</v>
      </c>
      <c r="B7" s="37">
        <v>2000000</v>
      </c>
      <c r="C7" s="37">
        <v>300000</v>
      </c>
      <c r="D7" s="37">
        <v>2700000</v>
      </c>
      <c r="E7" s="37">
        <v>410000</v>
      </c>
      <c r="F7" s="37">
        <v>950000</v>
      </c>
      <c r="G7" s="37">
        <v>140000</v>
      </c>
    </row>
    <row r="8" spans="1:7">
      <c r="A8" t="s">
        <v>148</v>
      </c>
      <c r="B8" s="37">
        <v>2000000</v>
      </c>
      <c r="C8" s="37">
        <v>300000</v>
      </c>
      <c r="D8" s="37">
        <v>1800000</v>
      </c>
      <c r="E8" s="37">
        <v>270000</v>
      </c>
      <c r="F8" s="37">
        <v>950000</v>
      </c>
      <c r="G8" s="37">
        <v>140000</v>
      </c>
    </row>
    <row r="9" spans="1:7">
      <c r="A9" t="s">
        <v>154</v>
      </c>
      <c r="B9" s="37">
        <v>1950000</v>
      </c>
      <c r="C9" s="37">
        <v>290000</v>
      </c>
      <c r="D9" s="37">
        <v>900000</v>
      </c>
      <c r="E9" s="37">
        <v>140000</v>
      </c>
      <c r="F9" s="37">
        <v>950000</v>
      </c>
      <c r="G9" s="37">
        <v>140000</v>
      </c>
    </row>
    <row r="10" spans="1:7">
      <c r="A10" t="s">
        <v>153</v>
      </c>
      <c r="B10" s="37">
        <v>2950000</v>
      </c>
      <c r="C10" s="37">
        <v>440000</v>
      </c>
      <c r="D10" s="37"/>
      <c r="E10" s="37">
        <v>0</v>
      </c>
      <c r="F10" s="37">
        <v>950000</v>
      </c>
      <c r="G10" s="37">
        <v>140000</v>
      </c>
    </row>
    <row r="11" spans="1:7">
      <c r="A11" t="s">
        <v>152</v>
      </c>
      <c r="B11" s="37">
        <v>1000000</v>
      </c>
      <c r="C11" s="37">
        <v>150000</v>
      </c>
      <c r="D11" s="37">
        <v>1800000</v>
      </c>
      <c r="E11" s="37">
        <v>270000</v>
      </c>
      <c r="F11" s="37"/>
      <c r="G11" s="37">
        <v>0</v>
      </c>
    </row>
    <row r="12" spans="1:7">
      <c r="A12" t="s">
        <v>149</v>
      </c>
      <c r="B12" s="37"/>
      <c r="C12" s="37">
        <v>0</v>
      </c>
      <c r="D12" s="37">
        <v>2700000</v>
      </c>
      <c r="E12" s="37">
        <v>410000</v>
      </c>
      <c r="F12" s="37">
        <v>950000</v>
      </c>
      <c r="G12" s="37">
        <v>140000</v>
      </c>
    </row>
    <row r="13" spans="1:7">
      <c r="A13" t="s">
        <v>147</v>
      </c>
      <c r="B13" s="37"/>
      <c r="C13" s="37">
        <v>0</v>
      </c>
      <c r="D13" s="37">
        <v>900000</v>
      </c>
      <c r="E13" s="37">
        <v>140000</v>
      </c>
      <c r="F13" s="37"/>
      <c r="G13" s="37">
        <v>0</v>
      </c>
    </row>
    <row r="14" spans="1:7">
      <c r="A14" t="s">
        <v>151</v>
      </c>
      <c r="B14" s="37"/>
      <c r="C14" s="37">
        <v>0</v>
      </c>
      <c r="D14" s="37"/>
      <c r="E14" s="37">
        <v>0</v>
      </c>
      <c r="F14" s="37">
        <v>1900000</v>
      </c>
      <c r="G14" s="37">
        <v>290000</v>
      </c>
    </row>
    <row r="15" spans="1:7">
      <c r="A15" t="s">
        <v>150</v>
      </c>
      <c r="B15" s="37">
        <v>1000000</v>
      </c>
      <c r="C15" s="37">
        <v>150000</v>
      </c>
      <c r="D15" s="37"/>
      <c r="E15" s="37">
        <v>0</v>
      </c>
      <c r="F15" s="37"/>
      <c r="G15" s="37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805D9-B894-494F-8AFD-FD3F69BA7F81}">
  <sheetPr codeName="Sheet9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24" t="s">
        <v>138</v>
      </c>
      <c r="C2" s="25"/>
      <c r="D2" s="30"/>
      <c r="E2" s="30"/>
      <c r="F2" s="30"/>
    </row>
    <row r="3" spans="2:6" collapsed="1">
      <c r="B3" s="23"/>
      <c r="C3" s="23"/>
      <c r="D3" s="31" t="s">
        <v>140</v>
      </c>
      <c r="E3" s="31" t="s">
        <v>135</v>
      </c>
      <c r="F3" s="31" t="s">
        <v>137</v>
      </c>
    </row>
    <row r="4" spans="2:6" ht="62.4" hidden="1" outlineLevel="1">
      <c r="B4" s="26"/>
      <c r="C4" s="26"/>
      <c r="E4" s="33" t="s">
        <v>136</v>
      </c>
      <c r="F4" s="33" t="s">
        <v>136</v>
      </c>
    </row>
    <row r="5" spans="2:6">
      <c r="B5" s="27" t="s">
        <v>139</v>
      </c>
      <c r="C5" s="28"/>
      <c r="D5" s="11"/>
      <c r="E5" s="11"/>
      <c r="F5" s="11"/>
    </row>
    <row r="6" spans="2:6" outlineLevel="1">
      <c r="B6" s="26"/>
      <c r="C6" s="26" t="s">
        <v>132</v>
      </c>
      <c r="D6">
        <v>291</v>
      </c>
      <c r="E6" s="32">
        <v>300</v>
      </c>
      <c r="F6" s="32">
        <v>250</v>
      </c>
    </row>
    <row r="7" spans="2:6" outlineLevel="1">
      <c r="B7" s="26"/>
      <c r="C7" s="26" t="s">
        <v>133</v>
      </c>
      <c r="D7">
        <v>580</v>
      </c>
      <c r="E7" s="32">
        <v>600</v>
      </c>
      <c r="F7" s="32">
        <v>550</v>
      </c>
    </row>
    <row r="8" spans="2:6">
      <c r="B8" s="27" t="s">
        <v>141</v>
      </c>
      <c r="C8" s="28"/>
      <c r="D8" s="11"/>
      <c r="E8" s="11"/>
      <c r="F8" s="11"/>
    </row>
    <row r="9" spans="2:6" ht="18" outlineLevel="1" thickBot="1">
      <c r="B9" s="29"/>
      <c r="C9" s="29" t="s">
        <v>134</v>
      </c>
      <c r="D9" s="22">
        <v>1420043</v>
      </c>
      <c r="E9" s="22">
        <v>1467900</v>
      </c>
      <c r="F9" s="22">
        <v>1318750</v>
      </c>
    </row>
    <row r="10" spans="2:6">
      <c r="B10" t="s">
        <v>142</v>
      </c>
    </row>
    <row r="11" spans="2:6">
      <c r="B11" t="s">
        <v>143</v>
      </c>
    </row>
    <row r="12" spans="2:6">
      <c r="B12" t="s">
        <v>144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E16" sqref="E16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40" t="s">
        <v>85</v>
      </c>
      <c r="B14" s="41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SAMSUNG" comment="만든 사람 SAMSUNG 날짜 2025-03-22">
      <inputCells r="B15" val="300"/>
      <inputCells r="B16" val="600"/>
    </scenario>
    <scenario name="단가 감소" locked="1" count="2" user="SAMSUNG" comment="만든 사람 SAMSUNG 날짜 2025-03-22">
      <inputCells r="B15" val="250"/>
      <inputCells r="B16" val="550"/>
    </scenario>
  </scenarios>
  <mergeCells count="2">
    <mergeCell ref="A12:B12"/>
    <mergeCell ref="A14:B14"/>
  </mergeCells>
  <phoneticPr fontId="1" type="noConversion"/>
  <dataValidations xWindow="183" yWindow="574" count="1">
    <dataValidation type="list" allowBlank="1" showInputMessage="1" showErrorMessage="1" promptTitle="입력방법" prompt="목록에서 선택하세요." sqref="B4:B11" xr:uid="{6508A233-8DAA-4992-96CC-9DF5992A14C9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10" zoomScaleNormal="100" workbookViewId="0">
      <selection activeCell="L21" sqref="L21"/>
    </sheetView>
  </sheetViews>
  <sheetFormatPr defaultRowHeight="17.399999999999999"/>
  <cols>
    <col min="4" max="4" width="11.59765625" bestFit="1" customWidth="1"/>
  </cols>
  <sheetData>
    <row r="1" spans="1:8" ht="21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F12" sqref="F12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5" t="s">
        <v>105</v>
      </c>
      <c r="B3" s="34">
        <v>1</v>
      </c>
      <c r="C3" s="34">
        <v>2</v>
      </c>
      <c r="D3" s="34">
        <v>1</v>
      </c>
    </row>
    <row r="4" spans="1:4">
      <c r="A4" s="35" t="s">
        <v>106</v>
      </c>
      <c r="B4" s="34">
        <v>0</v>
      </c>
      <c r="C4" s="34">
        <v>0</v>
      </c>
      <c r="D4" s="34">
        <v>0</v>
      </c>
    </row>
    <row r="5" spans="1:4">
      <c r="A5" s="35" t="s">
        <v>107</v>
      </c>
      <c r="B5" s="34">
        <v>0</v>
      </c>
      <c r="C5" s="34">
        <v>1</v>
      </c>
      <c r="D5" s="34">
        <v>0</v>
      </c>
    </row>
    <row r="6" spans="1:4">
      <c r="A6" s="35" t="s">
        <v>108</v>
      </c>
      <c r="B6" s="34">
        <v>0</v>
      </c>
      <c r="C6" s="34">
        <v>1</v>
      </c>
      <c r="D6" s="34">
        <v>0</v>
      </c>
    </row>
    <row r="7" spans="1:4">
      <c r="A7" s="35" t="s">
        <v>109</v>
      </c>
      <c r="B7" s="34">
        <v>1</v>
      </c>
      <c r="C7" s="34">
        <v>0</v>
      </c>
      <c r="D7" s="34">
        <v>0</v>
      </c>
    </row>
    <row r="8" spans="1:4">
      <c r="A8" s="35" t="s">
        <v>110</v>
      </c>
      <c r="B8" s="34">
        <v>0</v>
      </c>
      <c r="C8" s="34">
        <v>1</v>
      </c>
      <c r="D8" s="34">
        <v>1</v>
      </c>
    </row>
    <row r="9" spans="1:4">
      <c r="A9" s="35" t="s">
        <v>111</v>
      </c>
      <c r="B9" s="34">
        <v>0</v>
      </c>
      <c r="C9" s="34">
        <v>0</v>
      </c>
      <c r="D9" s="34">
        <v>1</v>
      </c>
    </row>
    <row r="10" spans="1:4">
      <c r="A10" s="35" t="s">
        <v>112</v>
      </c>
      <c r="B10" s="34">
        <v>1</v>
      </c>
      <c r="C10" s="34">
        <v>2</v>
      </c>
      <c r="D10" s="34">
        <v>2</v>
      </c>
    </row>
    <row r="11" spans="1:4">
      <c r="A11" s="35" t="s">
        <v>113</v>
      </c>
      <c r="B11" s="34">
        <v>1</v>
      </c>
      <c r="C11" s="34">
        <v>0</v>
      </c>
      <c r="D11" s="34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cp:lastPrinted>2025-03-22T03:52:27Z</cp:lastPrinted>
  <dcterms:created xsi:type="dcterms:W3CDTF">2023-05-11T11:47:16Z</dcterms:created>
  <dcterms:modified xsi:type="dcterms:W3CDTF">2025-03-22T04:50:48Z</dcterms:modified>
</cp:coreProperties>
</file>