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A6D3E551-ADAB-4686-A6FD-1DB2E62084D8}" xr6:coauthVersionLast="47" xr6:coauthVersionMax="47" xr10:uidLastSave="{00000000-0000-0000-0000-000000000000}"/>
  <bookViews>
    <workbookView xWindow="-120" yWindow="-120" windowWidth="29040" windowHeight="15840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2" l="1"/>
  <c r="O19" i="2"/>
  <c r="P19" i="2"/>
  <c r="Q19" i="2"/>
  <c r="N20" i="2"/>
  <c r="O20" i="2"/>
  <c r="P20" i="2"/>
  <c r="Q20" i="2"/>
  <c r="N21" i="2"/>
  <c r="O21" i="2"/>
  <c r="P21" i="2"/>
  <c r="Q21" i="2"/>
  <c r="N13" i="2" a="1"/>
  <c r="N13" i="2" s="1"/>
  <c r="N14" i="2" a="1"/>
  <c r="N14" i="2" s="1"/>
  <c r="N15" i="2" a="1"/>
  <c r="N15" i="2" s="1"/>
  <c r="N12" i="2" a="1"/>
  <c r="N12" i="2" s="1"/>
  <c r="O13" i="2" a="1"/>
  <c r="O13" i="2" s="1"/>
  <c r="O14" i="2" a="1"/>
  <c r="O14" i="2" s="1"/>
  <c r="O15" i="2" a="1"/>
  <c r="O15" i="2" s="1"/>
  <c r="O12" i="2" a="1"/>
  <c r="O12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4" i="2" a="1"/>
  <c r="K16" i="2" a="1"/>
  <c r="K22" i="2" a="1"/>
  <c r="K28" i="2" a="1"/>
  <c r="K34" i="2" a="1"/>
  <c r="K11" i="2" a="1"/>
  <c r="K23" i="2" a="1"/>
  <c r="K29" i="2" a="1"/>
  <c r="K21" i="2" a="1"/>
  <c r="K5" i="2" a="1"/>
  <c r="K17" i="2" a="1"/>
  <c r="K35" i="2" a="1"/>
  <c r="K12" i="2" a="1"/>
  <c r="K18" i="2" a="1"/>
  <c r="K30" i="2" a="1"/>
  <c r="K31" i="2" a="1"/>
  <c r="K27" i="2" a="1"/>
  <c r="K6" i="2" a="1"/>
  <c r="K24" i="2" a="1"/>
  <c r="K13" i="2" a="1"/>
  <c r="K19" i="2" a="1"/>
  <c r="K32" i="2" a="1"/>
  <c r="K7" i="2" a="1"/>
  <c r="K25" i="2" a="1"/>
  <c r="K33" i="2" a="1"/>
  <c r="K14" i="2" a="1"/>
  <c r="K15" i="2" a="1"/>
  <c r="K8" i="2" a="1"/>
  <c r="K20" i="2" a="1"/>
  <c r="K26" i="2" a="1"/>
  <c r="K9" i="2" a="1"/>
  <c r="K10" i="2" a="1"/>
  <c r="K3" i="2" a="1"/>
  <c r="K10" i="2" l="1"/>
  <c r="K9" i="2"/>
  <c r="K26" i="2"/>
  <c r="K20" i="2"/>
  <c r="K8" i="2"/>
  <c r="K15" i="2"/>
  <c r="K14" i="2"/>
  <c r="K33" i="2"/>
  <c r="K25" i="2"/>
  <c r="K7" i="2"/>
  <c r="K32" i="2"/>
  <c r="K19" i="2"/>
  <c r="K13" i="2"/>
  <c r="K24" i="2"/>
  <c r="K6" i="2"/>
  <c r="K27" i="2"/>
  <c r="K31" i="2"/>
  <c r="K30" i="2"/>
  <c r="K18" i="2"/>
  <c r="K12" i="2"/>
  <c r="K35" i="2"/>
  <c r="K17" i="2"/>
  <c r="K5" i="2"/>
  <c r="K21" i="2"/>
  <c r="K29" i="2"/>
  <c r="K23" i="2"/>
  <c r="K11" i="2"/>
  <c r="K34" i="2"/>
  <c r="K28" i="2"/>
  <c r="K22" i="2"/>
  <c r="K16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6C78B9F-6DB5-4736-B988-BBDAB07E4B7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4223A37-66AD-42D8-A9AE-F739426A0918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<sst xmlns="http://schemas.openxmlformats.org/spreadsheetml/2006/main" count="542" uniqueCount="141">
  <si>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</si>
  <si>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</si>
  <si>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</si>
  <si>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</si>
  <si>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</si>
  <si>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</si>
  <si>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</si>
  <si>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</si>
  <si>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</si>
  <si>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</si>
  <si>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</si>
  <si>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</si>
  <si>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</si>
  <si>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</si>
  <si>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</si>
  <si>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</si>
  <si>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</si>
  <si>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</si>
  <si>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</si>
  <si>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</si>
  <si>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</si>
  <si>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</si>
  <si>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</si>
  <si>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</si>
  <si>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</si>
  <si>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</si>
  <si>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</si>
  <si>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</si>
  <si>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</si>
  <si>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</si>
  <si>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</si>
  <si>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</si>
  <si>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</si>
  <si>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</si>
  <si>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</si>
  <si>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</si>
  <si>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</si>
  <si>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</si>
  <si>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</si>
  <si>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</si>
  <si>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</si>
  <si>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</si>
  <si>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</si>
  <si>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</si>
  <si>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</si>
  <si>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</si>
  <si>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</si>
  <si>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</si>
  <si>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</si>
  <si>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</si>
  <si>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</si>
  <si>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</si>
  <si>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</si>
  <si>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</si>
  <si>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</si>
  <si>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</si>
  <si>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</si>
  <si>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</si>
  <si>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</si>
  <si>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</si>
  <si>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</si>
  <si>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</si>
  <si>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</si>
  <si>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</si>
  <si>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</si>
  <si>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</si>
  <si>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</si>
  <si>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</si>
  <si>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</si>
  <si>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</si>
  <si>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</si>
  <si>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</si>
  <si>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</si>
  <si>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</si>
  <si>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</si>
  <si>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</si>
  <si>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</si>
  <si>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</si>
  <si>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</si>
  <si>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</si>
  <si>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</si>
  <si>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</si>
  <si>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</si>
  <si>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</si>
  <si>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</si>
  <si>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</si>
  <si>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</si>
  <si>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</si>
  <si>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</si>
  <si>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</si>
  <si>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</si>
  <si>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</si>
  <si>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</si>
  <si>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</si>
  <si>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</si>
  <si>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</si>
  <si>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</si>
  <si>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</si>
  <si>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</si>
  <si>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</si>
  <si>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</si>
  <si>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</si>
  <si>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</si>
  <si>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</si>
  <si>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</si>
  <si>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</si>
  <si>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</si>
  <si>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</si>
  <si>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</si>
  <si>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</si>
  <si>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</si>
  <si>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</si>
  <si>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</si>
  <si>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</si>
  <si>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</si>
  <si>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</si>
  <si>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</si>
  <si>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</si>
  <si>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</si>
  <si>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</si>
  <si>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</si>
  <si>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</si>
  <si>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</si>
  <si>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</si>
  <si>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</si>
  <si>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</si>
  <si>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</si>
  <si>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</si>
  <si>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</si>
  <si>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</si>
  <si>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</si>
  <si>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조건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</si>
  <si>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</si>
  <si>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</si>
  <si>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</si>
  <si>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총합계</t>
  </si>
  <si>
    <t>합계: 판매부수</t>
  </si>
  <si>
    <t>값</t>
  </si>
  <si>
    <t>전체 합계: 판매부수</t>
  </si>
  <si>
    <t>평균: 도서가격</t>
  </si>
  <si>
    <t>전체 평균: 도서가격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</si>
</sst>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_ "/>
    <numFmt numFmtId="178" formatCode="[Red]&quot;흑&quot;&quot;자&quot;;[Blue]&quot;적&quot;&quot;자&quot;;\※;&quot;폐간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178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752475</xdr:colOff>
          <xdr:row>1</xdr:row>
          <xdr:rowOff>9525</xdr:rowOff>
        </xdr:from>
        <xdr:to>
          <xdr:col>6</xdr:col>
          <xdr:colOff>809625</xdr:colOff>
          <xdr:row>2</xdr:row>
          <xdr:rowOff>180975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7</xdr:col>
          <xdr:colOff>876300</xdr:colOff>
          <xdr:row>2</xdr:row>
          <xdr:rowOff>190500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ogi4931" refreshedDate="45702.487398263889" backgroundQuery="1" createdVersion="8" refreshedVersion="8" minRefreshableVersion="3" recordCount="0" supportSubquery="1" supportAdvancedDrill="1" xr:uid="{8C59019E-9434-4338-98B9-F4CE462D66E6}">
  <cacheSource type="external" connectionId="1"/>
  <cacheFields count="4"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B62AA3-9981-45BC-86DA-4A5B26E37ED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1" baseItem="0" numFmtId="10"/>
    <dataField name="평균: 도서가격" fld="3" subtotal="average" baseField="1" baseItem="2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G6" sqref="G6:G17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6" t="s">
        <v>131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132</v>
      </c>
      <c r="M4" t="s">
        <v>133</v>
      </c>
      <c r="N4" t="s">
        <v>134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AND(MOD(COLUMN(A$1),3)=0,LEN(A$1)=4)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L18" sqref="L18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7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7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7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7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7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7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7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7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7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7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7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7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workbookViewId="0">
      <selection activeCell="N19" sqref="N19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>
        <f>H3*I3-F3-(E3*H3*VLOOKUP(D3,$M$5:$R$8,MATCH(E3,$N$3:$R$3,1)+1,FALSE))</f>
        <v>1502647200</v>
      </c>
      <c r="K3" s="2" t="str" cm="1">
        <f t="array" ref="K3">fnMD평가(G3,H3)</f>
        <v>추천</v>
      </c>
      <c r="M3" s="21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H4*I4-F4-(E4*H4*VLOOKUP(D4,$M$5:$R$8,MATCH(E4,$N$3:$R$3,1)+1,FALSE))</f>
        <v>1172109600</v>
      </c>
      <c r="K4" s="2" t="str" cm="1">
        <f t="array" ref="K4">fnMD평가(G4,H4)</f>
        <v/>
      </c>
      <c r="M4" s="22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 cm="1">
        <f t="array" ref="K9">fnMD평가(G9,H9)</f>
        <v/>
      </c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 cm="1">
        <f t="array" ref="K10">fnMD평가(G10,H10)</f>
        <v/>
      </c>
      <c r="M10" s="8" t="s">
        <v>78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 cm="1">
        <f t="array" ref="K11">fnMD평가(G11,H11)</f>
        <v>추천</v>
      </c>
      <c r="M11" s="10" t="s">
        <v>2</v>
      </c>
      <c r="N11" s="11" t="s">
        <v>79</v>
      </c>
      <c r="O11" s="11" t="s">
        <v>80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 cm="1">
        <f t="array" ref="K12">fnMD평가(G12,H12)</f>
        <v/>
      </c>
      <c r="M12" s="2" t="s">
        <v>16</v>
      </c>
      <c r="N12" s="3" t="str">
        <f t="array" ref="N12">REPT("▣",SUM(IF(M12=$C$3:$C$35,$H$3:$H$35))/100000)</f>
        <v>▣▣▣</v>
      </c>
      <c r="O12" s="2" t="str" cm="1">
        <f t="array" ref="O12">INDEX($A$3:$A$35,MATCH(MAX((M12=$C$3:$C$35)*$H$3:$H$35),(M12=$C$3:$C$35)*$H$3:$H$35,0))</f>
        <v>SC-H04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 cm="1">
        <f t="array" ref="K13">fnMD평가(G13,H13)</f>
        <v/>
      </c>
      <c r="M13" s="2" t="s">
        <v>25</v>
      </c>
      <c r="N13" s="3" t="str">
        <f t="array" ref="N13">REPT("▣",SUM(IF(M13=$C$3:$C$35,$H$3:$H$35))/100000)</f>
        <v>▣▣▣</v>
      </c>
      <c r="O13" s="2" t="str" cm="1">
        <f t="array" ref="O13">INDEX($A$3:$A$35,MATCH(MAX((M13=$C$3:$C$35)*$H$3:$H$35),(M13=$C$3:$C$35)*$H$3:$H$35,0))</f>
        <v>SC-L01</v>
      </c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 cm="1">
        <f t="array" ref="K14">fnMD평가(G14,H14)</f>
        <v/>
      </c>
      <c r="M14" s="2" t="s">
        <v>11</v>
      </c>
      <c r="N14" s="3" t="str">
        <f t="array" ref="N14">REPT("▣",SUM(IF(M14=$C$3:$C$35,$H$3:$H$35))/100000)</f>
        <v>▣▣</v>
      </c>
      <c r="O14" s="2" t="str" cm="1">
        <f t="array" ref="O14">INDEX($A$3:$A$35,MATCH(MAX((M14=$C$3:$C$35)*$H$3:$H$35),(M14=$C$3:$C$35)*$H$3:$H$35,0))</f>
        <v>SC-W02</v>
      </c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 cm="1">
        <f t="array" ref="K15">fnMD평가(G15,H15)</f>
        <v/>
      </c>
      <c r="M15" s="2" t="s">
        <v>33</v>
      </c>
      <c r="N15" s="3" t="str">
        <f t="array" ref="N15">REPT("▣",SUM(IF(M15=$C$3:$C$35,$H$3:$H$35))/100000)</f>
        <v>▣▣</v>
      </c>
      <c r="O15" s="2" t="str" cm="1">
        <f t="array" ref="O15">INDEX($A$3:$A$35,MATCH(MAX((M15=$C$3:$C$35)*$H$3:$H$35),(M15=$C$3:$C$35)*$H$3:$H$35,0))</f>
        <v>SC-Q02</v>
      </c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 cm="1">
        <f t="array" ref="K16">fnMD평가(G16,H16)</f>
        <v>추천</v>
      </c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 cm="1">
        <f t="array" ref="K17">fnMD평가(G17,H17)</f>
        <v/>
      </c>
      <c r="M17" s="8" t="s">
        <v>81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 cm="1">
        <f t="array" ref="K18">fnMD평가(G18,H18)</f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 cm="1">
        <f t="array" ref="K19">fnMD평가(G19,H19)</f>
        <v>추천</v>
      </c>
      <c r="M19" s="2" t="s">
        <v>126</v>
      </c>
      <c r="N19" s="2" t="str">
        <f>TEXT(COUNTIFS($A$3:$A$35,"*"&amp;$M19&amp;"*",$D$3:$D$35,N$18),"0개")</f>
        <v>4개</v>
      </c>
      <c r="O19" s="2" t="str">
        <f t="shared" ref="O19:Q19" si="1">TEXT(COUNTIFS($A$3:$A$35,"*"&amp;$M19&amp;"*",$D$3:$D$35,O$18),"0개")</f>
        <v>5개</v>
      </c>
      <c r="P19" s="2" t="str">
        <f t="shared" si="1"/>
        <v>3개</v>
      </c>
      <c r="Q19" s="2" t="str">
        <f t="shared" si="1"/>
        <v>6개</v>
      </c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 cm="1">
        <f t="array" ref="K20">fnMD평가(G20,H20)</f>
        <v>추천</v>
      </c>
      <c r="M20" s="2" t="s">
        <v>127</v>
      </c>
      <c r="N20" s="2" t="str">
        <f t="shared" ref="N20:Q21" si="2">TEXT(COUNTIFS($A$3:$A$35,"*"&amp;$M20&amp;"*",$D$3:$D$35,N$18),"0개")</f>
        <v>2개</v>
      </c>
      <c r="O20" s="2" t="str">
        <f t="shared" si="2"/>
        <v>3개</v>
      </c>
      <c r="P20" s="2" t="str">
        <f t="shared" si="2"/>
        <v>3개</v>
      </c>
      <c r="Q20" s="2" t="str">
        <f t="shared" si="2"/>
        <v>1개</v>
      </c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 cm="1">
        <f t="array" ref="K21">fnMD평가(G21,H21)</f>
        <v/>
      </c>
      <c r="M21" s="2" t="s">
        <v>128</v>
      </c>
      <c r="N21" s="2" t="str">
        <f t="shared" si="2"/>
        <v>0개</v>
      </c>
      <c r="O21" s="2" t="str">
        <f t="shared" si="2"/>
        <v>4개</v>
      </c>
      <c r="P21" s="2" t="str">
        <f t="shared" si="2"/>
        <v>2개</v>
      </c>
      <c r="Q21" s="2" t="str">
        <f t="shared" si="2"/>
        <v>0개</v>
      </c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 cm="1">
        <f t="array" ref="K22">fnMD평가(G22,H22)</f>
        <v/>
      </c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 cm="1">
        <f t="array" ref="K23">fnMD평가(G23,H23)</f>
        <v/>
      </c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 cm="1">
        <f t="array" ref="K24">fnMD평가(G24,H24)</f>
        <v/>
      </c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 cm="1">
        <f t="array" ref="K25">fnMD평가(G25,H25)</f>
        <v/>
      </c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 cm="1">
        <f t="array" ref="K26">fnMD평가(G26,H26)</f>
        <v/>
      </c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 cm="1">
        <f t="array" ref="K27">fnMD평가(G27,H27)</f>
        <v/>
      </c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 cm="1">
        <f t="array" ref="K28">fnMD평가(G28,H28)</f>
        <v>추천</v>
      </c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 cm="1">
        <f t="array" ref="K29">fnMD평가(G29,H29)</f>
        <v/>
      </c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 cm="1">
        <f t="array" ref="K30">fnMD평가(G30,H30)</f>
        <v/>
      </c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 cm="1">
        <f t="array" ref="K31">fnMD평가(G31,H31)</f>
        <v>추천</v>
      </c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 cm="1">
        <f t="array" ref="K32">fnMD평가(G32,H32)</f>
        <v/>
      </c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 cm="1">
        <f t="array" ref="K33">fnMD평가(G33,H33)</f>
        <v/>
      </c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 cm="1">
        <f t="array" ref="K34">fnMD평가(G34,H34)</f>
        <v/>
      </c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 cm="1">
        <f t="array" ref="K35">fnMD평가(G35,H35)</f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B9" sqref="B9"/>
    </sheetView>
  </sheetViews>
  <sheetFormatPr defaultRowHeight="16.5" x14ac:dyDescent="0.3"/>
  <cols>
    <col min="1" max="1" width="3.375" customWidth="1"/>
    <col min="2" max="2" width="17.25" customWidth="1"/>
    <col min="3" max="3" width="14.125" bestFit="1" customWidth="1"/>
    <col min="4" max="7" width="9.375" bestFit="1" customWidth="1"/>
    <col min="8" max="8" width="9.5" bestFit="1" customWidth="1"/>
    <col min="9" max="11" width="9.375" bestFit="1" customWidth="1"/>
    <col min="12" max="12" width="9.625" bestFit="1" customWidth="1"/>
    <col min="13" max="14" width="14.5" bestFit="1" customWidth="1"/>
    <col min="15" max="16" width="19.375" bestFit="1" customWidth="1"/>
  </cols>
  <sheetData>
    <row r="3" spans="2:8" x14ac:dyDescent="0.3">
      <c r="D3" s="18" t="s">
        <v>2</v>
      </c>
    </row>
    <row r="4" spans="2:8" x14ac:dyDescent="0.3">
      <c r="B4" s="18" t="s">
        <v>1</v>
      </c>
      <c r="C4" s="18" t="s">
        <v>137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3">
      <c r="B5" t="s">
        <v>15</v>
      </c>
      <c r="C5" t="s">
        <v>136</v>
      </c>
      <c r="D5" s="19">
        <v>0.1558055805580558</v>
      </c>
      <c r="E5" s="19">
        <v>4.3204320432043202E-3</v>
      </c>
      <c r="F5" s="19">
        <v>6.0846084608460846E-2</v>
      </c>
      <c r="G5" s="19">
        <v>1.1881188118811881E-2</v>
      </c>
      <c r="H5" s="19">
        <v>0.23285328532853286</v>
      </c>
    </row>
    <row r="6" spans="2:8" x14ac:dyDescent="0.3">
      <c r="C6" t="s">
        <v>139</v>
      </c>
      <c r="D6" s="20">
        <v>31250</v>
      </c>
      <c r="E6" s="20">
        <v>25000</v>
      </c>
      <c r="F6" s="20">
        <v>29333.333333333332</v>
      </c>
      <c r="G6" s="20">
        <v>31000</v>
      </c>
      <c r="H6" s="20">
        <v>29888.888888888891</v>
      </c>
    </row>
    <row r="7" spans="2:8" x14ac:dyDescent="0.3">
      <c r="B7" t="s">
        <v>24</v>
      </c>
      <c r="C7" t="s">
        <v>136</v>
      </c>
      <c r="D7" s="19">
        <v>6.5616561656165612E-2</v>
      </c>
      <c r="E7" s="19">
        <v>9.2709270927092705E-2</v>
      </c>
      <c r="F7" s="19">
        <v>8.0918091809180914E-2</v>
      </c>
      <c r="G7" s="19">
        <v>9.3609360936093601E-3</v>
      </c>
      <c r="H7" s="19">
        <v>0.2486048604860486</v>
      </c>
    </row>
    <row r="8" spans="2:8" x14ac:dyDescent="0.3">
      <c r="C8" t="s">
        <v>139</v>
      </c>
      <c r="D8" s="20">
        <v>24000</v>
      </c>
      <c r="E8" s="20">
        <v>26000</v>
      </c>
      <c r="F8" s="20">
        <v>23000</v>
      </c>
      <c r="G8" s="20">
        <v>33000</v>
      </c>
      <c r="H8" s="20">
        <v>25428.571428571428</v>
      </c>
    </row>
    <row r="9" spans="2:8" x14ac:dyDescent="0.3">
      <c r="B9" t="s">
        <v>10</v>
      </c>
      <c r="C9" t="s">
        <v>136</v>
      </c>
      <c r="D9" s="19">
        <v>6.0126012601260125E-2</v>
      </c>
      <c r="E9" s="19">
        <v>8.7668766876687662E-2</v>
      </c>
      <c r="F9" s="19">
        <v>4.9594959495949595E-2</v>
      </c>
      <c r="G9" s="19">
        <v>0.17272727272727273</v>
      </c>
      <c r="H9" s="19">
        <v>0.37011701170117012</v>
      </c>
    </row>
    <row r="10" spans="2:8" x14ac:dyDescent="0.3">
      <c r="C10" t="s">
        <v>139</v>
      </c>
      <c r="D10" s="20">
        <v>40000</v>
      </c>
      <c r="E10" s="20">
        <v>35333.333333333336</v>
      </c>
      <c r="F10" s="20">
        <v>24000</v>
      </c>
      <c r="G10" s="20">
        <v>32500</v>
      </c>
      <c r="H10" s="20">
        <v>31636.363636363636</v>
      </c>
    </row>
    <row r="11" spans="2:8" x14ac:dyDescent="0.3">
      <c r="B11" t="s">
        <v>19</v>
      </c>
      <c r="C11" t="s">
        <v>136</v>
      </c>
      <c r="D11" s="19">
        <v>2.5652565256525654E-2</v>
      </c>
      <c r="E11" s="19">
        <v>2.34023402340234E-3</v>
      </c>
      <c r="F11" s="19">
        <v>8.0648064806480652E-2</v>
      </c>
      <c r="G11" s="19">
        <v>3.9783978397839787E-2</v>
      </c>
      <c r="H11" s="19">
        <v>0.14842484248424842</v>
      </c>
    </row>
    <row r="12" spans="2:8" x14ac:dyDescent="0.3">
      <c r="C12" t="s">
        <v>139</v>
      </c>
      <c r="D12" s="20">
        <v>50000</v>
      </c>
      <c r="E12" s="20">
        <v>44000</v>
      </c>
      <c r="F12" s="20">
        <v>31500</v>
      </c>
      <c r="G12" s="20">
        <v>36500</v>
      </c>
      <c r="H12" s="20">
        <v>38333.333333333336</v>
      </c>
    </row>
    <row r="13" spans="2:8" x14ac:dyDescent="0.3">
      <c r="B13" t="s">
        <v>138</v>
      </c>
      <c r="D13" s="19">
        <v>0.30720072007200722</v>
      </c>
      <c r="E13" s="19">
        <v>0.18703870387038704</v>
      </c>
      <c r="F13" s="19">
        <v>0.27200720072007201</v>
      </c>
      <c r="G13" s="19">
        <v>0.23375337533753376</v>
      </c>
      <c r="H13" s="19">
        <v>1</v>
      </c>
    </row>
    <row r="14" spans="2:8" x14ac:dyDescent="0.3">
      <c r="B14" t="s">
        <v>140</v>
      </c>
      <c r="D14" s="20">
        <v>34142.857142857145</v>
      </c>
      <c r="E14" s="20">
        <v>32428.571428571428</v>
      </c>
      <c r="F14" s="20">
        <v>26545.454545454544</v>
      </c>
      <c r="G14" s="20">
        <v>33375</v>
      </c>
      <c r="H14" s="20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I30" sqref="I30"/>
    </sheetView>
  </sheetViews>
  <sheetFormatPr defaultRowHeight="16.5" x14ac:dyDescent="0.3"/>
  <sheetData>
    <row r="1" spans="1:7" ht="20.25" x14ac:dyDescent="0.3">
      <c r="A1" s="23" t="s">
        <v>82</v>
      </c>
      <c r="B1" s="23"/>
      <c r="C1" s="23"/>
      <c r="D1" s="23"/>
      <c r="E1" s="23"/>
      <c r="F1" s="23"/>
      <c r="G1" s="23"/>
    </row>
    <row r="3" spans="1:7" x14ac:dyDescent="0.3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3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hidden="1" x14ac:dyDescent="0.3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3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3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hidden="1" x14ac:dyDescent="0.3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3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hidden="1" x14ac:dyDescent="0.3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hidden="1" x14ac:dyDescent="0.3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3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3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hidden="1" x14ac:dyDescent="0.3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hidden="1" x14ac:dyDescent="0.3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hidden="1" x14ac:dyDescent="0.3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hidden="1" x14ac:dyDescent="0.3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hidden="1" x14ac:dyDescent="0.3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K13" sqref="K13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3"/>
      <c r="C1" s="14" t="s">
        <v>107</v>
      </c>
    </row>
    <row r="2" spans="1:3" x14ac:dyDescent="0.3">
      <c r="A2" s="2" t="s">
        <v>108</v>
      </c>
      <c r="B2" s="2" t="s">
        <v>109</v>
      </c>
      <c r="C2" s="2" t="s">
        <v>110</v>
      </c>
    </row>
    <row r="3" spans="1:3" x14ac:dyDescent="0.3">
      <c r="A3" s="3" t="s">
        <v>111</v>
      </c>
      <c r="B3" s="15">
        <v>9510040</v>
      </c>
      <c r="C3" s="15">
        <v>9807271</v>
      </c>
    </row>
    <row r="4" spans="1:3" x14ac:dyDescent="0.3">
      <c r="A4" s="3" t="s">
        <v>112</v>
      </c>
      <c r="B4" s="15">
        <v>4790697</v>
      </c>
      <c r="C4" s="15">
        <v>1953676</v>
      </c>
    </row>
    <row r="5" spans="1:3" x14ac:dyDescent="0.3">
      <c r="A5" s="3" t="s">
        <v>113</v>
      </c>
      <c r="B5" s="15">
        <v>1964906</v>
      </c>
      <c r="C5" s="15">
        <v>2802763</v>
      </c>
    </row>
    <row r="6" spans="1:3" x14ac:dyDescent="0.3">
      <c r="A6" s="3" t="s">
        <v>114</v>
      </c>
      <c r="B6" s="15">
        <v>7840595</v>
      </c>
      <c r="C6" s="15">
        <v>12037866</v>
      </c>
    </row>
    <row r="7" spans="1:3" x14ac:dyDescent="0.3">
      <c r="A7" s="3" t="s">
        <v>115</v>
      </c>
      <c r="B7" s="15">
        <v>6548760</v>
      </c>
      <c r="C7" s="15">
        <v>5693906</v>
      </c>
    </row>
    <row r="8" spans="1:3" x14ac:dyDescent="0.3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tabSelected="1" workbookViewId="0">
      <selection activeCell="H7" sqref="H7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24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24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24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24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24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24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24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24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24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24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24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24" t="s">
        <v>118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24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24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24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24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24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24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24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24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24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24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752475</xdr:colOff>
                    <xdr:row>1</xdr:row>
                    <xdr:rowOff>9525</xdr:rowOff>
                  </from>
                  <to>
                    <xdr:col>6</xdr:col>
                    <xdr:colOff>809625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7</xdr:col>
                    <xdr:colOff>876300</xdr:colOff>
                    <xdr:row>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L15" sqref="L15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현근 조</cp:lastModifiedBy>
  <dcterms:created xsi:type="dcterms:W3CDTF">2023-07-14T11:40:39Z</dcterms:created>
  <dcterms:modified xsi:type="dcterms:W3CDTF">2025-02-14T03:07:27Z</dcterms:modified>
</cp:coreProperties>
</file>