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3 기본모의고사\"/>
    </mc:Choice>
  </mc:AlternateContent>
  <xr:revisionPtr revIDLastSave="0" documentId="13_ncr:1_{6C7A9C29-9017-42CA-91FF-5A63B2079046}" xr6:coauthVersionLast="47" xr6:coauthVersionMax="47" xr10:uidLastSave="{00000000-0000-0000-0000-000000000000}"/>
  <bookViews>
    <workbookView xWindow="-108" yWindow="-108" windowWidth="23256" windowHeight="12456" tabRatio="933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2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4" l="1" a="1"/>
  <c r="I15" i="4" s="1"/>
  <c r="H16" i="4"/>
  <c r="H17" i="4"/>
  <c r="H18" i="4"/>
  <c r="H19" i="4"/>
  <c r="H20" i="4"/>
  <c r="H21" i="4"/>
  <c r="H22" i="4"/>
  <c r="H23" i="4"/>
  <c r="H15" i="4"/>
  <c r="E21" i="7"/>
  <c r="G31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C22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tc={E8597C45-769A-4C4A-BA8A-0C320D1438EB}</author>
  </authors>
  <commentList>
    <comment ref="A1" authorId="0" shapeId="0" xr:uid="{E8597C45-769A-4C4A-BA8A-0C320D1438EB}">
      <text>
        <t>[스레드 댓글]
사용 중인 버전의 Excel에서 이 스레드 댓글을 읽을 수 있지만 파일을 이후 버전의 Excel에서 열면 편집 내용이 모두 제거됩니다. 자세한 정보: https://go.microsoft.com/fwlink/?linkid=870924.
댓글:
    산업자원부에서 자료제공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<sst xmlns="http://schemas.openxmlformats.org/spreadsheetml/2006/main" count="504" uniqueCount="302">
  <si>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</si>
  <si>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</si>
  <si>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</si>
  <si>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</si>
  <si>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</si>
  <si>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</si>
  <si>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</si>
  <si>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</si>
  <si>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</si>
  <si>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</si>
  <si>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</si>
  <si>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</si>
  <si>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</si>
  <si>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</si>
  <si>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</si>
  <si>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</si>
  <si>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</si>
  <si>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</si>
  <si>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</si>
  <si>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</si>
  <si>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</si>
  <si>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</si>
  <si>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</si>
  <si>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</si>
  <si>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</si>
  <si>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</si>
  <si>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</si>
  <si>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</si>
  <si>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</si>
  <si>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</si>
  <si>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</si>
  <si>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</si>
  <si>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</si>
  <si>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</si>
  <si>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</si>
  <si>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</si>
  <si>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</si>
  <si>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</si>
  <si>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</si>
  <si>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</si>
  <si>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</si>
  <si>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</si>
  <si>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</si>
  <si>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</si>
  <si>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</si>
  <si>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</si>
  <si>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</si>
  <si>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</si>
  <si>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</si>
  <si>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</si>
  <si>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</si>
  <si>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</si>
  <si>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</si>
  <si>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</si>
  <si>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</si>
  <si>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</si>
  <si>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</si>
  <si>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</si>
  <si>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</si>
  <si>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</si>
  <si>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</si>
  <si>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</si>
  <si>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</si>
  <si>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</si>
  <si>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</si>
  <si>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</si>
  <si>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</si>
  <si>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</si>
  <si>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</si>
  <si>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</si>
  <si>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</si>
  <si>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</si>
  <si>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</si>
  <si>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</si>
  <si>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</si>
  <si>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</si>
  <si>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</si>
  <si>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</si>
  <si>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</si>
  <si>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</si>
  <si>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</si>
  <si>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</si>
  <si>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</si>
  <si>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</si>
  <si>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</si>
  <si>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</si>
  <si>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</si>
  <si>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</si>
  <si>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</si>
  <si>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</si>
  <si>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</si>
  <si>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</si>
  <si>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</si>
  <si>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</si>
  <si>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</si>
  <si>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</si>
  <si>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</si>
  <si>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</si>
  <si>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</si>
  <si>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</si>
  <si>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</si>
  <si>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</si>
  <si>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</si>
  <si>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</si>
  <si>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</si>
  <si>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</si>
  <si>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</si>
  <si>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</si>
  <si>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</si>
  <si>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</si>
  <si>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</si>
  <si>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</si>
  <si>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</si>
  <si>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</si>
  <si>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</si>
  <si>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</si>
  <si>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</si>
  <si>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</si>
  <si>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</si>
  <si>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</si>
  <si>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</si>
  <si>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</si>
  <si>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</si>
  <si>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</si>
  <si>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</si>
  <si>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</si>
  <si>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</si>
  <si>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</si>
  <si>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</si>
  <si>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</si>
  <si>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</si>
  <si>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</si>
  <si>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</si>
  <si>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</si>
  <si>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</si>
  <si>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</si>
  <si>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</si>
  <si>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</si>
  <si>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</si>
  <si>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</si>
  <si>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</si>
  <si>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</si>
  <si>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</si>
  <si>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</si>
  <si>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</si>
  <si>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</si>
  <si>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</si>
  <si>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</si>
  <si>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</si>
  <si>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</si>
  <si>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</si>
  <si>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</si>
  <si>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</si>
  <si>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</si>
  <si>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</si>
  <si>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</si>
  <si>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</si>
  <si>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</si>
  <si>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</si>
  <si>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</si>
  <si>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</si>
  <si>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</si>
  <si>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</si>
  <si>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</si>
  <si>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</si>
  <si>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</si>
  <si>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</si>
  <si>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</si>
  <si>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</si>
  <si>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</si>
  <si>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</si>
  <si>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</si>
  <si>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</si>
  <si>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</si>
  <si>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</si>
  <si>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</si>
  <si>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</si>
  <si>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</si>
  <si>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</si>
  <si>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</si>
  <si>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</si>
  <si>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</si>
  <si>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</si>
  <si>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</si>
  <si>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</si>
  <si>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</si>
  <si>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</si>
  <si>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</si>
  <si>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</si>
  <si>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</si>
  <si>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</si>
  <si>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</si>
  <si>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</si>
  <si>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</si>
  <si>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</si>
  <si>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</si>
  <si>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</si>
  <si>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</si>
  <si>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</si>
  <si>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</si>
  <si>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</si>
  <si>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</si>
  <si>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</si>
  <si>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</si>
  <si>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</si>
  <si>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</si>
  <si>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</si>
  <si>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</si>
  <si>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</si>
  <si>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</si>
  <si>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</si>
  <si>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</si>
  <si>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</si>
  <si>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</si>
  <si>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</si>
  <si>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</si>
  <si>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</si>
  <si>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</si>
  <si>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</si>
  <si>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</si>
  <si>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</si>
  <si>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</si>
  <si>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</si>
  <si>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</si>
  <si>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</si>
  <si>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</si>
  <si>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</si>
  <si>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</si>
  <si>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</si>
  <si>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</si>
  <si>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</si>
  <si>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</si>
  <si>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</si>
  <si>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</si>
  <si>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</si>
  <si>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</si>
  <si>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</si>
  <si>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</si>
  <si>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</si>
  <si>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</si>
  <si>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</si>
  <si>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(모두)</t>
  </si>
  <si>
    <t>행 레이블</t>
  </si>
  <si>
    <t>열 레이블</t>
  </si>
  <si>
    <t>최대 : 수량</t>
  </si>
  <si>
    <t>전체 최대 : 수량</t>
  </si>
  <si>
    <t>전체 최대 : 매출액</t>
  </si>
  <si>
    <t>최대 : 매출액</t>
  </si>
  <si>
    <t>$E$17</t>
  </si>
  <si>
    <t>단가인상</t>
  </si>
  <si>
    <t>만든 사람 user 날짜 2025-01-25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</si>
  <si>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</si>
  <si>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</si>
  <si>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</si>
  <si>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</si>
  <si>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</si>
  <si>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</si>
  <si>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</si>
  <si>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</si>
  <si>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$B$20</t>
  </si>
  <si>
    <t>$B$21</t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</si>
  <si>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</si>
  <si>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</si>
  <si>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</si>
  <si>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</si>
  <si>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</si>
  <si>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</si>
  <si>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</si>
  <si>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</si>
  <si>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</si>
  <si>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</si>
  <si>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</si>
  <si>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</si>
  <si>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</si>
  <si>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</si>
  <si>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</si>
  <si>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</si>
  <si>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</si>
  <si>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</si>
  <si>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</si>
  <si>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</si>
  <si>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</si>
  <si>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</si>
  <si>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</si>
  <si>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</si>
  <si>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</si>
  <si>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</si>
  <si>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</si>
  <si>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</si>
  <si>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</si>
  <si>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</si>
  <si>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</si>
  <si>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</si>
  <si>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</si>
  <si>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</si>
  <si>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</si>
  <si>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</si>
  <si>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</si>
  <si>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</si>
  <si>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충남*</t>
    <phoneticPr fontId="1" type="noConversion"/>
  </si>
  <si>
    <t>충북*</t>
    <phoneticPr fontId="1" type="noConversion"/>
  </si>
  <si>
    <t>균핵병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</si>
</sst>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42" fontId="0" fillId="0" borderId="0" xfId="0" applyNumberFormat="1">
      <alignment vertical="center"/>
    </xf>
    <xf numFmtId="31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142-484A-8B0A-5252CD3AC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278047"/>
        <c:axId val="729281407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72928140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9278047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729278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928140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9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7470DC75-547D-4020-A896-245DFF95FF0F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김소중" id="{E569DB81-1134-43DF-85DF-95B892C63BD3}" userId="S::20230332@office.sungshin.ac.kr::7dfa3955-d39f-41cc-a48f-05afeb9b72f8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2.759790162039" createdVersion="8" refreshedVersion="8" minRefreshableVersion="3" recordCount="8" xr:uid="{75C6E7E7-CB2F-479C-BC82-B3FBFF10CE26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A07D67-B7D2-43E8-974D-EAAEE630881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6"/>
    <dataField name="최대 : 매출액" fld="6" subtotal="max" baseField="2" baseItem="0" numFmtId="176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5-01-25T09:46:28.00" personId="{E569DB81-1134-43DF-85DF-95B892C63BD3}" id="{E8597C45-769A-4C4A-BA8A-0C320D1438EB}">
    <text>산업자원부에서 자료제공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D10" sqref="D10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261</v>
      </c>
      <c r="B3" s="1" t="s">
        <v>268</v>
      </c>
      <c r="C3" s="1" t="s">
        <v>275</v>
      </c>
      <c r="D3" s="1" t="s">
        <v>282</v>
      </c>
      <c r="E3" s="1" t="s">
        <v>288</v>
      </c>
      <c r="F3" s="1" t="s">
        <v>291</v>
      </c>
      <c r="G3" s="1" t="s">
        <v>294</v>
      </c>
    </row>
    <row r="4" spans="1:7" x14ac:dyDescent="0.4">
      <c r="A4" s="1" t="s">
        <v>262</v>
      </c>
      <c r="B4" s="1" t="s">
        <v>269</v>
      </c>
      <c r="C4" s="1" t="s">
        <v>276</v>
      </c>
      <c r="D4" s="1" t="s">
        <v>283</v>
      </c>
      <c r="E4" s="1" t="s">
        <v>289</v>
      </c>
      <c r="F4" s="1" t="s">
        <v>292</v>
      </c>
      <c r="G4" s="1">
        <v>3</v>
      </c>
    </row>
    <row r="5" spans="1:7" x14ac:dyDescent="0.4">
      <c r="A5" s="1" t="s">
        <v>263</v>
      </c>
      <c r="B5" s="1" t="s">
        <v>270</v>
      </c>
      <c r="C5" s="1" t="s">
        <v>277</v>
      </c>
      <c r="D5" s="1" t="s">
        <v>284</v>
      </c>
      <c r="E5" s="1" t="s">
        <v>289</v>
      </c>
      <c r="F5" s="1" t="s">
        <v>292</v>
      </c>
      <c r="G5" s="1">
        <v>3</v>
      </c>
    </row>
    <row r="6" spans="1:7" x14ac:dyDescent="0.4">
      <c r="A6" s="1" t="s">
        <v>264</v>
      </c>
      <c r="B6" s="1" t="s">
        <v>271</v>
      </c>
      <c r="C6" s="1" t="s">
        <v>278</v>
      </c>
      <c r="D6" s="1" t="s">
        <v>285</v>
      </c>
      <c r="E6" s="1" t="s">
        <v>289</v>
      </c>
      <c r="F6" s="1" t="s">
        <v>293</v>
      </c>
      <c r="G6" s="1">
        <v>3</v>
      </c>
    </row>
    <row r="7" spans="1:7" x14ac:dyDescent="0.4">
      <c r="A7" s="1" t="s">
        <v>265</v>
      </c>
      <c r="B7" s="1" t="s">
        <v>272</v>
      </c>
      <c r="C7" s="1" t="s">
        <v>279</v>
      </c>
      <c r="D7" s="1" t="s">
        <v>286</v>
      </c>
      <c r="E7" s="1" t="s">
        <v>289</v>
      </c>
      <c r="F7" s="1" t="s">
        <v>293</v>
      </c>
      <c r="G7" s="1">
        <v>3</v>
      </c>
    </row>
    <row r="8" spans="1:7" x14ac:dyDescent="0.4">
      <c r="A8" s="1" t="s">
        <v>266</v>
      </c>
      <c r="B8" s="1" t="s">
        <v>273</v>
      </c>
      <c r="C8" s="1" t="s">
        <v>280</v>
      </c>
      <c r="D8" s="1" t="s">
        <v>287</v>
      </c>
      <c r="E8" s="1" t="s">
        <v>290</v>
      </c>
      <c r="F8" s="1" t="s">
        <v>292</v>
      </c>
      <c r="G8" s="1">
        <v>3</v>
      </c>
    </row>
    <row r="9" spans="1:7" x14ac:dyDescent="0.4">
      <c r="A9" s="1" t="s">
        <v>267</v>
      </c>
      <c r="B9" s="1" t="s">
        <v>274</v>
      </c>
      <c r="C9" s="1" t="s">
        <v>281</v>
      </c>
      <c r="D9" s="1" t="s">
        <v>301</v>
      </c>
      <c r="E9" s="1" t="s">
        <v>289</v>
      </c>
      <c r="F9" s="1" t="s">
        <v>293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2"/>
  <sheetViews>
    <sheetView topLeftCell="A9" workbookViewId="0">
      <selection activeCell="E4" sqref="E4:E21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0" t="s">
        <v>184</v>
      </c>
      <c r="B1" s="40"/>
      <c r="C1" s="40"/>
      <c r="D1" s="40"/>
      <c r="E1" s="40"/>
    </row>
    <row r="3" spans="1:5" x14ac:dyDescent="0.4">
      <c r="A3" s="4" t="s">
        <v>185</v>
      </c>
      <c r="B3" s="4" t="s">
        <v>19</v>
      </c>
      <c r="C3" s="4" t="s">
        <v>238</v>
      </c>
      <c r="D3" s="4" t="s">
        <v>18</v>
      </c>
      <c r="E3" s="4" t="s">
        <v>186</v>
      </c>
    </row>
    <row r="4" spans="1:5" x14ac:dyDescent="0.4">
      <c r="A4" s="4">
        <v>3425</v>
      </c>
      <c r="B4" s="4" t="s">
        <v>187</v>
      </c>
      <c r="C4" s="4" t="s">
        <v>188</v>
      </c>
      <c r="D4" s="4" t="s">
        <v>189</v>
      </c>
      <c r="E4" s="28">
        <v>254000</v>
      </c>
    </row>
    <row r="5" spans="1:5" x14ac:dyDescent="0.4">
      <c r="A5" s="4">
        <v>3323</v>
      </c>
      <c r="B5" s="4" t="s">
        <v>190</v>
      </c>
      <c r="C5" s="4" t="s">
        <v>188</v>
      </c>
      <c r="D5" s="4" t="s">
        <v>191</v>
      </c>
      <c r="E5" s="28">
        <v>246200</v>
      </c>
    </row>
    <row r="6" spans="1:5" x14ac:dyDescent="0.4">
      <c r="A6" s="4">
        <v>1003</v>
      </c>
      <c r="B6" s="4" t="s">
        <v>192</v>
      </c>
      <c r="C6" s="4" t="s">
        <v>213</v>
      </c>
      <c r="D6" s="4" t="s">
        <v>193</v>
      </c>
      <c r="E6" s="28">
        <v>256800</v>
      </c>
    </row>
    <row r="7" spans="1:5" x14ac:dyDescent="0.4">
      <c r="A7" s="4">
        <v>2209</v>
      </c>
      <c r="B7" s="4" t="s">
        <v>194</v>
      </c>
      <c r="C7" s="4" t="s">
        <v>188</v>
      </c>
      <c r="D7" s="4" t="s">
        <v>195</v>
      </c>
      <c r="E7" s="28">
        <v>246330</v>
      </c>
    </row>
    <row r="8" spans="1:5" x14ac:dyDescent="0.4">
      <c r="A8" s="4">
        <v>2107</v>
      </c>
      <c r="B8" s="4" t="s">
        <v>196</v>
      </c>
      <c r="C8" s="4" t="s">
        <v>188</v>
      </c>
      <c r="D8" s="4" t="s">
        <v>195</v>
      </c>
      <c r="E8" s="28">
        <v>262500</v>
      </c>
    </row>
    <row r="9" spans="1:5" x14ac:dyDescent="0.4">
      <c r="A9" s="4">
        <v>3322</v>
      </c>
      <c r="B9" s="4" t="s">
        <v>197</v>
      </c>
      <c r="C9" s="4" t="s">
        <v>188</v>
      </c>
      <c r="D9" s="4" t="s">
        <v>191</v>
      </c>
      <c r="E9" s="28">
        <v>245600</v>
      </c>
    </row>
    <row r="10" spans="1:5" x14ac:dyDescent="0.4">
      <c r="A10" s="4">
        <v>3115</v>
      </c>
      <c r="B10" s="4" t="s">
        <v>198</v>
      </c>
      <c r="C10" s="4" t="s">
        <v>188</v>
      </c>
      <c r="D10" s="4" t="s">
        <v>199</v>
      </c>
      <c r="E10" s="28">
        <v>235200</v>
      </c>
    </row>
    <row r="11" spans="1:5" x14ac:dyDescent="0.4">
      <c r="A11" s="4">
        <v>2210</v>
      </c>
      <c r="B11" s="4" t="s">
        <v>200</v>
      </c>
      <c r="C11" s="4" t="s">
        <v>188</v>
      </c>
      <c r="D11" s="4" t="s">
        <v>195</v>
      </c>
      <c r="E11" s="28">
        <v>264250</v>
      </c>
    </row>
    <row r="12" spans="1:5" x14ac:dyDescent="0.4">
      <c r="A12" s="4">
        <v>2106</v>
      </c>
      <c r="B12" s="4" t="s">
        <v>201</v>
      </c>
      <c r="C12" s="4" t="s">
        <v>188</v>
      </c>
      <c r="D12" s="4" t="s">
        <v>195</v>
      </c>
      <c r="E12" s="28">
        <v>252500</v>
      </c>
    </row>
    <row r="13" spans="1:5" x14ac:dyDescent="0.4">
      <c r="A13" s="4">
        <v>3321</v>
      </c>
      <c r="B13" s="4" t="s">
        <v>202</v>
      </c>
      <c r="C13" s="4" t="s">
        <v>188</v>
      </c>
      <c r="D13" s="4" t="s">
        <v>191</v>
      </c>
      <c r="E13" s="28">
        <v>258000</v>
      </c>
    </row>
    <row r="14" spans="1:5" x14ac:dyDescent="0.4">
      <c r="A14" s="4">
        <v>3217</v>
      </c>
      <c r="B14" s="4" t="s">
        <v>203</v>
      </c>
      <c r="C14" s="4" t="s">
        <v>188</v>
      </c>
      <c r="D14" s="4" t="s">
        <v>204</v>
      </c>
      <c r="E14" s="28">
        <v>232560</v>
      </c>
    </row>
    <row r="15" spans="1:5" x14ac:dyDescent="0.4">
      <c r="A15" s="4">
        <v>3112</v>
      </c>
      <c r="B15" s="4" t="s">
        <v>205</v>
      </c>
      <c r="C15" s="4" t="s">
        <v>20</v>
      </c>
      <c r="D15" s="4" t="s">
        <v>199</v>
      </c>
      <c r="E15" s="28">
        <v>335620</v>
      </c>
    </row>
    <row r="16" spans="1:5" x14ac:dyDescent="0.4">
      <c r="A16" s="4">
        <v>3320</v>
      </c>
      <c r="B16" s="4" t="s">
        <v>206</v>
      </c>
      <c r="C16" s="4" t="s">
        <v>20</v>
      </c>
      <c r="D16" s="4" t="s">
        <v>191</v>
      </c>
      <c r="E16" s="28">
        <v>342560</v>
      </c>
    </row>
    <row r="17" spans="1:5" x14ac:dyDescent="0.4">
      <c r="A17" s="4">
        <v>3424</v>
      </c>
      <c r="B17" s="4" t="s">
        <v>207</v>
      </c>
      <c r="C17" s="4" t="s">
        <v>20</v>
      </c>
      <c r="D17" s="4" t="s">
        <v>189</v>
      </c>
      <c r="E17" s="28">
        <v>365110</v>
      </c>
    </row>
    <row r="18" spans="1:5" x14ac:dyDescent="0.4">
      <c r="A18" s="4">
        <v>4029</v>
      </c>
      <c r="B18" s="4" t="s">
        <v>208</v>
      </c>
      <c r="C18" s="4" t="s">
        <v>20</v>
      </c>
      <c r="D18" s="4" t="s">
        <v>209</v>
      </c>
      <c r="E18" s="28">
        <v>352533</v>
      </c>
    </row>
    <row r="19" spans="1:5" x14ac:dyDescent="0.4">
      <c r="A19" s="4">
        <v>2105</v>
      </c>
      <c r="B19" s="4" t="s">
        <v>210</v>
      </c>
      <c r="C19" s="4" t="s">
        <v>20</v>
      </c>
      <c r="D19" s="4" t="s">
        <v>195</v>
      </c>
      <c r="E19" s="28">
        <v>345850</v>
      </c>
    </row>
    <row r="20" spans="1:5" x14ac:dyDescent="0.4">
      <c r="A20" s="4">
        <v>2208</v>
      </c>
      <c r="B20" s="4" t="s">
        <v>211</v>
      </c>
      <c r="C20" s="4" t="s">
        <v>20</v>
      </c>
      <c r="D20" s="4" t="s">
        <v>195</v>
      </c>
      <c r="E20" s="28">
        <v>356520</v>
      </c>
    </row>
    <row r="21" spans="1:5" x14ac:dyDescent="0.4">
      <c r="D21" s="4" t="s">
        <v>212</v>
      </c>
      <c r="E21" s="28">
        <f>SUM(E4:E20)</f>
        <v>4852133</v>
      </c>
    </row>
    <row r="22" spans="1:5" x14ac:dyDescent="0.4">
      <c r="E22" s="37"/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5" workbookViewId="0">
      <selection activeCell="K20" sqref="K20"/>
    </sheetView>
  </sheetViews>
  <sheetFormatPr defaultRowHeight="17.399999999999999" x14ac:dyDescent="0.4"/>
  <sheetData>
    <row r="1" spans="1:5" ht="21" x14ac:dyDescent="0.4">
      <c r="A1" s="40" t="s">
        <v>214</v>
      </c>
      <c r="B1" s="40"/>
      <c r="C1" s="40"/>
      <c r="D1" s="40"/>
      <c r="E1" s="40"/>
    </row>
    <row r="3" spans="1:5" x14ac:dyDescent="0.4">
      <c r="A3" s="4" t="s">
        <v>19</v>
      </c>
      <c r="B3" s="4" t="s">
        <v>238</v>
      </c>
      <c r="C3" s="4" t="s">
        <v>18</v>
      </c>
      <c r="D3" s="4" t="s">
        <v>215</v>
      </c>
      <c r="E3" s="4" t="s">
        <v>216</v>
      </c>
    </row>
    <row r="4" spans="1:5" x14ac:dyDescent="0.4">
      <c r="A4" s="4" t="s">
        <v>217</v>
      </c>
      <c r="B4" s="4" t="s">
        <v>188</v>
      </c>
      <c r="C4" s="4" t="s">
        <v>204</v>
      </c>
      <c r="D4" s="10">
        <v>35200</v>
      </c>
      <c r="E4" s="10">
        <v>35000</v>
      </c>
    </row>
    <row r="5" spans="1:5" x14ac:dyDescent="0.4">
      <c r="A5" s="4" t="s">
        <v>218</v>
      </c>
      <c r="B5" s="4" t="s">
        <v>188</v>
      </c>
      <c r="C5" s="4" t="s">
        <v>204</v>
      </c>
      <c r="D5" s="10">
        <v>12500</v>
      </c>
      <c r="E5" s="10">
        <v>21000</v>
      </c>
    </row>
    <row r="6" spans="1:5" x14ac:dyDescent="0.4">
      <c r="A6" s="4" t="s">
        <v>198</v>
      </c>
      <c r="B6" s="4" t="s">
        <v>32</v>
      </c>
      <c r="C6" s="4" t="s">
        <v>199</v>
      </c>
      <c r="D6" s="10">
        <v>101200</v>
      </c>
      <c r="E6" s="10">
        <v>65000</v>
      </c>
    </row>
    <row r="7" spans="1:5" x14ac:dyDescent="0.4">
      <c r="A7" s="4" t="s">
        <v>187</v>
      </c>
      <c r="B7" s="4" t="s">
        <v>32</v>
      </c>
      <c r="C7" s="4" t="s">
        <v>189</v>
      </c>
      <c r="D7" s="10">
        <v>62533</v>
      </c>
      <c r="E7" s="10">
        <v>61890</v>
      </c>
    </row>
    <row r="8" spans="1:5" x14ac:dyDescent="0.4">
      <c r="A8" s="4" t="s">
        <v>220</v>
      </c>
      <c r="B8" s="4" t="s">
        <v>188</v>
      </c>
      <c r="C8" s="4" t="s">
        <v>191</v>
      </c>
      <c r="D8" s="10">
        <v>32560</v>
      </c>
      <c r="E8" s="10">
        <v>33000</v>
      </c>
    </row>
    <row r="9" spans="1:5" x14ac:dyDescent="0.4">
      <c r="A9" s="4" t="s">
        <v>219</v>
      </c>
      <c r="B9" s="4" t="s">
        <v>32</v>
      </c>
      <c r="C9" s="4" t="s">
        <v>204</v>
      </c>
      <c r="D9" s="10">
        <v>64250</v>
      </c>
      <c r="E9" s="10">
        <v>56000</v>
      </c>
    </row>
    <row r="10" spans="1:5" x14ac:dyDescent="0.4">
      <c r="A10" s="4" t="s">
        <v>221</v>
      </c>
      <c r="B10" s="4" t="s">
        <v>188</v>
      </c>
      <c r="C10" s="4" t="s">
        <v>189</v>
      </c>
      <c r="D10" s="10">
        <v>45850</v>
      </c>
      <c r="E10" s="10">
        <v>43650</v>
      </c>
    </row>
    <row r="11" spans="1:5" x14ac:dyDescent="0.4">
      <c r="A11" s="4" t="s">
        <v>222</v>
      </c>
      <c r="B11" s="4" t="s">
        <v>188</v>
      </c>
      <c r="C11" s="4" t="s">
        <v>199</v>
      </c>
      <c r="D11" s="10">
        <v>90400</v>
      </c>
      <c r="E11" s="10">
        <v>60000</v>
      </c>
    </row>
    <row r="12" spans="1:5" x14ac:dyDescent="0.4">
      <c r="A12" s="4" t="s">
        <v>223</v>
      </c>
      <c r="B12" s="4" t="s">
        <v>32</v>
      </c>
      <c r="C12" s="4" t="s">
        <v>191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A5" sqref="A5:A9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39" t="s">
        <v>97</v>
      </c>
      <c r="B1" s="39"/>
      <c r="C1" s="39"/>
      <c r="D1" s="39"/>
      <c r="E1" s="39"/>
      <c r="F1" s="39"/>
      <c r="G1" s="39"/>
      <c r="H1" s="39"/>
    </row>
    <row r="3" spans="1:8" ht="18" thickBot="1" x14ac:dyDescent="0.45">
      <c r="F3" s="1" t="s">
        <v>78</v>
      </c>
      <c r="G3" s="38">
        <v>45464</v>
      </c>
      <c r="H3" s="38"/>
    </row>
    <row r="4" spans="1:8" x14ac:dyDescent="0.4">
      <c r="A4" s="30" t="s">
        <v>79</v>
      </c>
      <c r="B4" s="31" t="s">
        <v>80</v>
      </c>
      <c r="C4" s="31" t="s">
        <v>81</v>
      </c>
      <c r="D4" s="31" t="s">
        <v>82</v>
      </c>
      <c r="E4" s="31" t="s">
        <v>83</v>
      </c>
      <c r="F4" s="31" t="s">
        <v>84</v>
      </c>
      <c r="G4" s="31" t="s">
        <v>85</v>
      </c>
      <c r="H4" s="32" t="s">
        <v>86</v>
      </c>
    </row>
    <row r="5" spans="1:8" x14ac:dyDescent="0.4">
      <c r="A5" s="49" t="s">
        <v>87</v>
      </c>
      <c r="B5" s="4" t="s">
        <v>88</v>
      </c>
      <c r="C5" s="4" t="s">
        <v>89</v>
      </c>
      <c r="D5" s="4" t="s">
        <v>90</v>
      </c>
      <c r="E5" s="29">
        <v>7.96</v>
      </c>
      <c r="F5" s="29">
        <v>2.14</v>
      </c>
      <c r="G5" s="29">
        <v>3.25</v>
      </c>
      <c r="H5" s="33">
        <v>3.61</v>
      </c>
    </row>
    <row r="6" spans="1:8" x14ac:dyDescent="0.4">
      <c r="A6" s="49" t="s">
        <v>91</v>
      </c>
      <c r="B6" s="4" t="s">
        <v>88</v>
      </c>
      <c r="C6" s="4" t="s">
        <v>89</v>
      </c>
      <c r="D6" s="4" t="s">
        <v>90</v>
      </c>
      <c r="E6" s="29">
        <v>10.44</v>
      </c>
      <c r="F6" s="29">
        <v>1.82</v>
      </c>
      <c r="G6" s="29">
        <v>3.43</v>
      </c>
      <c r="H6" s="33">
        <v>0.57999999999999996</v>
      </c>
    </row>
    <row r="7" spans="1:8" x14ac:dyDescent="0.4">
      <c r="A7" s="49" t="s">
        <v>92</v>
      </c>
      <c r="B7" s="4">
        <v>2025</v>
      </c>
      <c r="C7" s="4" t="s">
        <v>93</v>
      </c>
      <c r="D7" s="4" t="s">
        <v>94</v>
      </c>
      <c r="E7" s="29">
        <v>3.63</v>
      </c>
      <c r="F7" s="29">
        <v>7.99</v>
      </c>
      <c r="G7" s="29">
        <v>3.99</v>
      </c>
      <c r="H7" s="33">
        <v>4.16</v>
      </c>
    </row>
    <row r="8" spans="1:8" x14ac:dyDescent="0.4">
      <c r="A8" s="49" t="s">
        <v>95</v>
      </c>
      <c r="B8" s="4">
        <v>2025</v>
      </c>
      <c r="C8" s="4" t="s">
        <v>93</v>
      </c>
      <c r="D8" s="4" t="s">
        <v>90</v>
      </c>
      <c r="E8" s="29">
        <v>60.59</v>
      </c>
      <c r="F8" s="29">
        <v>39.1</v>
      </c>
      <c r="G8" s="29">
        <v>53.82</v>
      </c>
      <c r="H8" s="33">
        <v>39.83</v>
      </c>
    </row>
    <row r="9" spans="1:8" ht="18" thickBot="1" x14ac:dyDescent="0.45">
      <c r="A9" s="50" t="s">
        <v>96</v>
      </c>
      <c r="B9" s="34">
        <v>2025</v>
      </c>
      <c r="C9" s="34" t="s">
        <v>93</v>
      </c>
      <c r="D9" s="34" t="s">
        <v>90</v>
      </c>
      <c r="E9" s="35">
        <v>97.34</v>
      </c>
      <c r="F9" s="35">
        <v>26.55</v>
      </c>
      <c r="G9" s="35">
        <v>85.67</v>
      </c>
      <c r="H9" s="36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0" t="s">
        <v>98</v>
      </c>
      <c r="B1" s="40"/>
      <c r="C1" s="40"/>
      <c r="D1" s="40"/>
      <c r="E1" s="40"/>
      <c r="F1" s="40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6" workbookViewId="0">
      <selection activeCell="C8" sqref="C8"/>
    </sheetView>
  </sheetViews>
  <sheetFormatPr defaultRowHeight="17.399999999999999" x14ac:dyDescent="0.4"/>
  <sheetData>
    <row r="1" spans="1:6" ht="21" x14ac:dyDescent="0.4">
      <c r="A1" s="40" t="s">
        <v>224</v>
      </c>
      <c r="B1" s="40"/>
      <c r="C1" s="40"/>
      <c r="D1" s="40"/>
      <c r="E1" s="40"/>
      <c r="F1" s="40"/>
    </row>
    <row r="3" spans="1:6" x14ac:dyDescent="0.4">
      <c r="A3" s="4" t="s">
        <v>3</v>
      </c>
      <c r="B3" s="4" t="s">
        <v>225</v>
      </c>
      <c r="C3" s="4" t="s">
        <v>226</v>
      </c>
      <c r="D3" s="4" t="s">
        <v>227</v>
      </c>
      <c r="E3" s="4" t="s">
        <v>228</v>
      </c>
      <c r="F3" s="4" t="s">
        <v>163</v>
      </c>
    </row>
    <row r="4" spans="1:6" x14ac:dyDescent="0.4">
      <c r="A4" s="4" t="s">
        <v>229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230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231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232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233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234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235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236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237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295</v>
      </c>
      <c r="B15" s="1" t="s">
        <v>297</v>
      </c>
      <c r="C15" s="1"/>
    </row>
    <row r="16" spans="1:6" x14ac:dyDescent="0.4">
      <c r="A16" s="1" t="s">
        <v>296</v>
      </c>
      <c r="B16" s="1"/>
      <c r="C16" s="1"/>
    </row>
    <row r="17" spans="1:6" x14ac:dyDescent="0.4">
      <c r="A17" s="1"/>
      <c r="B17" s="1" t="s">
        <v>298</v>
      </c>
      <c r="C17" s="1"/>
    </row>
    <row r="20" spans="1:6" x14ac:dyDescent="0.4">
      <c r="A20" s="4" t="s">
        <v>3</v>
      </c>
      <c r="B20" s="4" t="s">
        <v>225</v>
      </c>
      <c r="C20" s="4" t="s">
        <v>226</v>
      </c>
      <c r="D20" s="4" t="s">
        <v>227</v>
      </c>
      <c r="E20" s="4" t="s">
        <v>228</v>
      </c>
      <c r="F20" s="4" t="s">
        <v>163</v>
      </c>
    </row>
    <row r="21" spans="1:6" x14ac:dyDescent="0.4">
      <c r="A21" s="4" t="s">
        <v>232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233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235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topLeftCell="A10" workbookViewId="0">
      <selection activeCell="I15" sqref="I15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1" t="s">
        <v>50</v>
      </c>
      <c r="L2" s="41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2">
        <f>SUMIF(G3:G11,"다이어리",J3:J11) / SUM(J3:J11)</f>
        <v>0.35658914728682173</v>
      </c>
      <c r="L3" s="42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238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_xlfn.IFS(RIGHT(G15,1)="a","고급형",RIGHT(G15,1)="b","중급형",TRUE,"보급형")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UPPER(TRIM(LEFT(G16,3)))</f>
        <v>CD</v>
      </c>
      <c r="I16" s="4" t="str" cm="1">
        <f t="array" ref="I16">_xlfn.IFS(RIGHT(G16,1)="a","고급형",RIGHT(G16,1)="b","중급형",TRUE,"보급형")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239</v>
      </c>
      <c r="H17" s="4" t="str">
        <f t="shared" si="0"/>
        <v>CD</v>
      </c>
      <c r="I17" s="4" t="str" cm="1">
        <f t="array" ref="I17">_xlfn.IFS(RIGHT(G17,1)="a","고급형",RIGHT(G17,1)="b","중급형",TRUE,"보급형")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_xlfn.IFS(RIGHT(G18,1)="a","고급형",RIGHT(G18,1)="b","중급형",TRUE,"보급형")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_xlfn.IFS(RIGHT(G19,1)="a","고급형",RIGHT(G19,1)="b","중급형",TRUE,"보급형")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240</v>
      </c>
      <c r="H20" s="4" t="str">
        <f t="shared" si="0"/>
        <v>SSD</v>
      </c>
      <c r="I20" s="4" t="str" cm="1">
        <f t="array" ref="I20">_xlfn.IFS(RIGHT(G20,1)="a","고급형",RIGHT(G20,1)="b","중급형",TRUE,"보급형")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_xlfn.IFS(RIGHT(G21,1)="a","고급형",RIGHT(G21,1)="b","중급형",TRUE,"보급형")</f>
        <v>고급형</v>
      </c>
      <c r="J21" s="4">
        <v>25</v>
      </c>
      <c r="K21" s="6">
        <v>1200</v>
      </c>
    </row>
    <row r="22" spans="1:11" x14ac:dyDescent="0.4">
      <c r="A22" s="41" t="s">
        <v>37</v>
      </c>
      <c r="B22" s="41"/>
      <c r="C22" s="4" t="str">
        <f>VLOOKUP(DMAX(A12:D20,B12,A12:A13),B12:D20,3,0)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_xlfn.IFS(RIGHT(G22,1)="a","고급형",RIGHT(G22,1)="b","중급형",TRUE,"보급형")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_xlfn.IFS(RIGHT(G23,1)="a","고급형",RIGHT(G23,1)="b","중급형",TRUE,"보급형")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3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4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3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4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3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4"/>
      <c r="B31" s="4" t="s">
        <v>71</v>
      </c>
      <c r="C31" s="4">
        <v>556</v>
      </c>
      <c r="D31" s="4">
        <v>556</v>
      </c>
      <c r="E31" s="4">
        <v>220</v>
      </c>
      <c r="G31" s="4">
        <f>ROUND(DMAX(B25:E37,C25,B25:B26)-DMIN(B25:E37,C25,B25:B26),-1)</f>
        <v>670</v>
      </c>
    </row>
    <row r="32" spans="1:11" x14ac:dyDescent="0.4">
      <c r="A32" s="43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4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3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4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3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4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4" workbookViewId="0">
      <selection activeCell="O16" sqref="O16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5" t="s">
        <v>123</v>
      </c>
      <c r="B1" s="45"/>
      <c r="C1" s="45"/>
      <c r="D1" s="45"/>
      <c r="F1" s="45" t="s">
        <v>124</v>
      </c>
      <c r="G1" s="45"/>
      <c r="H1" s="45"/>
      <c r="I1" s="45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5" t="s">
        <v>154</v>
      </c>
      <c r="B18" s="45"/>
      <c r="C18" s="45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299</v>
      </c>
      <c r="B20" s="4">
        <v>88.25</v>
      </c>
      <c r="C20" s="4">
        <v>88.5</v>
      </c>
    </row>
    <row r="21" spans="1:3" x14ac:dyDescent="0.4">
      <c r="A21" s="4" t="s">
        <v>300</v>
      </c>
      <c r="B21" s="4">
        <v>74.5</v>
      </c>
      <c r="C21" s="4">
        <v>85.5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C25" sqref="C2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0" t="s">
        <v>158</v>
      </c>
      <c r="B1" s="40"/>
      <c r="C1" s="40"/>
      <c r="D1" s="40"/>
      <c r="E1" s="40"/>
      <c r="F1" s="40"/>
      <c r="G1" s="40"/>
      <c r="H1" s="40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11" t="s">
        <v>53</v>
      </c>
      <c r="B14" t="s">
        <v>241</v>
      </c>
    </row>
    <row r="16" spans="1:8" x14ac:dyDescent="0.4">
      <c r="B16" s="11" t="s">
        <v>243</v>
      </c>
    </row>
    <row r="17" spans="1:4" x14ac:dyDescent="0.4">
      <c r="A17" s="11" t="s">
        <v>242</v>
      </c>
      <c r="B17" t="s">
        <v>168</v>
      </c>
      <c r="C17" t="s">
        <v>170</v>
      </c>
      <c r="D17" t="s">
        <v>165</v>
      </c>
    </row>
    <row r="18" spans="1:4" x14ac:dyDescent="0.4">
      <c r="A18" s="12" t="s">
        <v>71</v>
      </c>
      <c r="B18" s="14"/>
      <c r="C18" s="14"/>
      <c r="D18" s="14"/>
    </row>
    <row r="19" spans="1:4" x14ac:dyDescent="0.4">
      <c r="A19" s="13" t="s">
        <v>244</v>
      </c>
      <c r="B19" s="14">
        <v>336</v>
      </c>
      <c r="C19" s="14">
        <v>80</v>
      </c>
      <c r="D19" s="14">
        <v>1220</v>
      </c>
    </row>
    <row r="20" spans="1:4" x14ac:dyDescent="0.4">
      <c r="A20" s="13" t="s">
        <v>247</v>
      </c>
      <c r="B20" s="14">
        <v>161280</v>
      </c>
      <c r="C20" s="14">
        <v>72000</v>
      </c>
      <c r="D20" s="14">
        <v>236680</v>
      </c>
    </row>
    <row r="21" spans="1:4" x14ac:dyDescent="0.4">
      <c r="A21" s="12" t="s">
        <v>70</v>
      </c>
      <c r="B21" s="14"/>
      <c r="C21" s="14"/>
      <c r="D21" s="14"/>
    </row>
    <row r="22" spans="1:4" x14ac:dyDescent="0.4">
      <c r="A22" s="13" t="s">
        <v>244</v>
      </c>
      <c r="B22" s="14">
        <v>870</v>
      </c>
      <c r="C22" s="14">
        <v>280</v>
      </c>
      <c r="D22" s="14">
        <v>521</v>
      </c>
    </row>
    <row r="23" spans="1:4" x14ac:dyDescent="0.4">
      <c r="A23" s="13" t="s">
        <v>247</v>
      </c>
      <c r="B23" s="14">
        <v>435000</v>
      </c>
      <c r="C23" s="14">
        <v>274400</v>
      </c>
      <c r="D23" s="14">
        <v>101074</v>
      </c>
    </row>
    <row r="24" spans="1:4" x14ac:dyDescent="0.4">
      <c r="A24" s="12" t="s">
        <v>245</v>
      </c>
      <c r="B24" s="14">
        <v>870</v>
      </c>
      <c r="C24" s="14">
        <v>280</v>
      </c>
      <c r="D24" s="14">
        <v>1220</v>
      </c>
    </row>
    <row r="25" spans="1:4" x14ac:dyDescent="0.4">
      <c r="A25" s="12" t="s">
        <v>246</v>
      </c>
      <c r="B25" s="14">
        <v>435000</v>
      </c>
      <c r="C25" s="14">
        <v>274400</v>
      </c>
      <c r="D25" s="14">
        <v>236680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439D2-7202-4FC2-9059-904A70F75BD2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17" t="s">
        <v>252</v>
      </c>
      <c r="C2" s="18"/>
      <c r="D2" s="24"/>
      <c r="E2" s="24"/>
      <c r="F2" s="24"/>
    </row>
    <row r="3" spans="2:6" collapsed="1" x14ac:dyDescent="0.4">
      <c r="B3" s="16"/>
      <c r="C3" s="16"/>
      <c r="D3" s="25" t="s">
        <v>254</v>
      </c>
      <c r="E3" s="25" t="s">
        <v>249</v>
      </c>
      <c r="F3" s="25" t="s">
        <v>251</v>
      </c>
    </row>
    <row r="4" spans="2:6" ht="46.8" hidden="1" outlineLevel="1" x14ac:dyDescent="0.4">
      <c r="B4" s="20"/>
      <c r="C4" s="20"/>
      <c r="E4" s="27" t="s">
        <v>250</v>
      </c>
      <c r="F4" s="27" t="s">
        <v>250</v>
      </c>
    </row>
    <row r="5" spans="2:6" x14ac:dyDescent="0.4">
      <c r="B5" s="21" t="s">
        <v>253</v>
      </c>
      <c r="C5" s="22"/>
      <c r="D5" s="19"/>
      <c r="E5" s="19"/>
      <c r="F5" s="19"/>
    </row>
    <row r="6" spans="2:6" outlineLevel="1" x14ac:dyDescent="0.4">
      <c r="B6" s="20"/>
      <c r="C6" s="20" t="s">
        <v>259</v>
      </c>
      <c r="D6">
        <v>350</v>
      </c>
      <c r="E6" s="26">
        <v>450</v>
      </c>
      <c r="F6" s="26">
        <v>250</v>
      </c>
    </row>
    <row r="7" spans="2:6" outlineLevel="1" x14ac:dyDescent="0.4">
      <c r="B7" s="20"/>
      <c r="C7" s="20" t="s">
        <v>260</v>
      </c>
      <c r="D7">
        <v>580</v>
      </c>
      <c r="E7" s="26">
        <v>680</v>
      </c>
      <c r="F7" s="26">
        <v>480</v>
      </c>
    </row>
    <row r="8" spans="2:6" x14ac:dyDescent="0.4">
      <c r="B8" s="21" t="s">
        <v>255</v>
      </c>
      <c r="C8" s="22"/>
      <c r="D8" s="19"/>
      <c r="E8" s="19"/>
      <c r="F8" s="19"/>
    </row>
    <row r="9" spans="2:6" ht="18" outlineLevel="1" thickBot="1" x14ac:dyDescent="0.45">
      <c r="B9" s="23"/>
      <c r="C9" s="23" t="s">
        <v>248</v>
      </c>
      <c r="D9" s="15">
        <v>2133330</v>
      </c>
      <c r="E9" s="15">
        <v>2601830</v>
      </c>
      <c r="F9" s="15">
        <v>1664830</v>
      </c>
    </row>
    <row r="10" spans="2:6" x14ac:dyDescent="0.4">
      <c r="B10" t="s">
        <v>256</v>
      </c>
    </row>
    <row r="11" spans="2:6" x14ac:dyDescent="0.4">
      <c r="B11" t="s">
        <v>257</v>
      </c>
    </row>
    <row r="12" spans="2:6" x14ac:dyDescent="0.4">
      <c r="B12" t="s">
        <v>258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opLeftCell="A6" workbookViewId="0">
      <selection activeCell="B20" sqref="B20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0" t="s">
        <v>174</v>
      </c>
      <c r="B1" s="40"/>
      <c r="C1" s="40"/>
      <c r="D1" s="40"/>
      <c r="E1" s="40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6" t="s">
        <v>182</v>
      </c>
      <c r="B17" s="47"/>
      <c r="C17" s="47"/>
      <c r="D17" s="48"/>
      <c r="E17" s="9">
        <f>SUM(E4:E16)</f>
        <v>2133330</v>
      </c>
    </row>
    <row r="19" spans="1:5" x14ac:dyDescent="0.4">
      <c r="A19" s="46" t="s">
        <v>183</v>
      </c>
      <c r="B19" s="48"/>
    </row>
    <row r="20" spans="1:5" x14ac:dyDescent="0.4">
      <c r="A20" s="4" t="s">
        <v>178</v>
      </c>
      <c r="B20" s="4">
        <v>350</v>
      </c>
    </row>
    <row r="21" spans="1:5" x14ac:dyDescent="0.4">
      <c r="A21" s="4" t="s">
        <v>180</v>
      </c>
      <c r="B21" s="4">
        <v>580</v>
      </c>
    </row>
  </sheetData>
  <scenarios current="0" sqref="E17">
    <scenario name="단가인상" locked="1" count="2" user="user" comment="만든 사람 user 날짜 2025-01-25">
      <inputCells r="B20" val="450"/>
      <inputCells r="B21" val="680"/>
    </scenario>
    <scenario name="단가인하" locked="1" count="2" user="user" comment="만든 사람 user 날짜 2025-01-2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2025-01-25T10:17:53Z</dcterms:modified>
</cp:coreProperties>
</file>