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tjseh\OneDrive\Desktop\"/>
    </mc:Choice>
  </mc:AlternateContent>
  <xr:revisionPtr revIDLastSave="0" documentId="13_ncr:1_{448A5E84-15F9-4C99-A850-E45CF861E273}" xr6:coauthVersionLast="47" xr6:coauthVersionMax="47" xr10:uidLastSave="{00000000-0000-0000-0000-000000000000}"/>
  <bookViews>
    <workbookView xWindow="-98" yWindow="-98" windowWidth="21795" windowHeight="12975" firstSheet="4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7" l="1"/>
  <c r="C22" i="4"/>
  <c r="G31" i="4"/>
  <c r="I16" i="4" a="1"/>
  <c r="I16" i="4"/>
  <c r="I17" i="4" a="1"/>
  <c r="I17" i="4"/>
  <c r="I18" i="4" a="1"/>
  <c r="I18" i="4"/>
  <c r="I19" i="4" a="1"/>
  <c r="I19" i="4"/>
  <c r="I20" i="4" a="1"/>
  <c r="I20" i="4"/>
  <c r="I21" i="4" a="1"/>
  <c r="I21" i="4"/>
  <c r="I22" i="4" a="1"/>
  <c r="I22" i="4"/>
  <c r="I23" i="4" a="1"/>
  <c r="I23" i="4" s="1"/>
  <c r="I15" i="4" a="1"/>
  <c r="I15" i="4" s="1"/>
  <c r="H16" i="4"/>
  <c r="H17" i="4"/>
  <c r="H18" i="4"/>
  <c r="H19" i="4"/>
  <c r="H20" i="4"/>
  <c r="H21" i="4"/>
  <c r="H22" i="4"/>
  <c r="H23" i="4"/>
  <c r="H15" i="4"/>
  <c r="K3" i="4"/>
  <c r="E4" i="4"/>
  <c r="E5" i="4"/>
  <c r="E6" i="4"/>
  <c r="E7" i="4"/>
  <c r="E8" i="4"/>
  <c r="E9" i="4"/>
  <c r="E3" i="4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장선동</author>
  </authors>
  <commentList>
    <comment ref="A1" authorId="0" shapeId="0" xr:uid="{D8873435-D963-40D8-9548-A072E3E05809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<sst xmlns="http://schemas.openxmlformats.org/spreadsheetml/2006/main" count="504" uniqueCount="304">
  <si>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</si>
  <si>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</si>
  <si>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</si>
  <si>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</si>
  <si>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</si>
  <si>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</si>
  <si>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</si>
  <si>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</si>
  <si>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</si>
  <si>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</si>
  <si>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</si>
  <si>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</si>
  <si>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</si>
  <si>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</si>
  <si>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</si>
  <si>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</si>
  <si>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</si>
  <si>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</si>
  <si>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</si>
  <si>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</si>
  <si>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</si>
  <si>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</si>
  <si>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</si>
  <si>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</si>
  <si>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</si>
  <si>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</si>
  <si>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</si>
  <si>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</si>
  <si>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</si>
  <si>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</si>
  <si>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</si>
  <si>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</si>
  <si>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</si>
  <si>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</si>
  <si>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</si>
  <si>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</si>
  <si>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</si>
  <si>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</si>
  <si>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</si>
  <si>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</si>
  <si>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</si>
  <si>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</si>
  <si>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</si>
  <si>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</si>
  <si>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</si>
  <si>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</si>
  <si>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</si>
  <si>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</si>
  <si>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</si>
  <si>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</si>
  <si>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</si>
  <si>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</si>
  <si>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</si>
  <si>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</si>
  <si>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</si>
  <si>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</si>
  <si>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</si>
  <si>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</si>
  <si>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</si>
  <si>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</si>
  <si>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</si>
  <si>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</si>
  <si>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</si>
  <si>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</si>
  <si>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</si>
  <si>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</si>
  <si>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</si>
  <si>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</si>
  <si>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</si>
  <si>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</si>
  <si>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</si>
  <si>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</si>
  <si>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</si>
  <si>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</si>
  <si>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</si>
  <si>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</si>
  <si>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</si>
  <si>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</si>
  <si>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</si>
  <si>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</si>
  <si>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</si>
  <si>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</si>
  <si>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</si>
  <si>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</si>
  <si>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</si>
  <si>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</si>
  <si>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</si>
  <si>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</si>
  <si>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</si>
  <si>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</si>
  <si>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</si>
  <si>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</si>
  <si>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</si>
  <si>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</si>
  <si>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</si>
  <si>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</si>
  <si>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</si>
  <si>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</si>
  <si>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</si>
  <si>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</si>
  <si>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</si>
  <si>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</si>
  <si>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</si>
  <si>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</si>
  <si>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</si>
  <si>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</si>
  <si>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</si>
  <si>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</si>
  <si>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</si>
  <si>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</si>
  <si>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</si>
  <si>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</si>
  <si>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</si>
  <si>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</si>
  <si>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</si>
  <si>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</si>
  <si>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</si>
  <si>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</si>
  <si>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</si>
  <si>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</si>
  <si>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</si>
  <si>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</si>
  <si>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</si>
  <si>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</si>
  <si>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</si>
  <si>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</si>
  <si>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</si>
  <si>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</si>
  <si>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</si>
  <si>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</si>
  <si>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</si>
  <si>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</si>
  <si>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</si>
  <si>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</si>
  <si>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</si>
  <si>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</si>
  <si>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</si>
  <si>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</si>
  <si>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</si>
  <si>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</si>
  <si>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</si>
  <si>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</si>
  <si>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</si>
  <si>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</si>
  <si>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</si>
  <si>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</si>
  <si>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</si>
  <si>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</si>
  <si>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</si>
  <si>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</si>
  <si>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</si>
  <si>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</si>
  <si>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</si>
  <si>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</si>
  <si>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</si>
  <si>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</si>
  <si>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</si>
  <si>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</si>
  <si>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</si>
  <si>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</si>
  <si>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</si>
  <si>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</si>
  <si>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</si>
  <si>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</si>
  <si>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</si>
  <si>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</si>
  <si>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</si>
  <si>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</si>
  <si>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</si>
  <si>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</si>
  <si>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</si>
  <si>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</si>
  <si>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</si>
  <si>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</si>
  <si>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</si>
  <si>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</si>
  <si>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</si>
  <si>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</si>
  <si>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</si>
  <si>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</si>
  <si>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</si>
  <si>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</si>
  <si>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</si>
  <si>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</si>
  <si>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</si>
  <si>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</si>
  <si>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</si>
  <si>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</si>
  <si>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</si>
  <si>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</si>
  <si>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</si>
  <si>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</si>
  <si>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</si>
  <si>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</si>
  <si>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</si>
  <si>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</si>
  <si>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</si>
  <si>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</si>
  <si>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</si>
  <si>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</si>
  <si>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</si>
  <si>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</si>
  <si>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</si>
  <si>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</si>
  <si>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</si>
  <si>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</si>
  <si>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</si>
  <si>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</si>
  <si>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</si>
  <si>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</si>
  <si>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</si>
  <si>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</si>
  <si>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</si>
  <si>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</si>
  <si>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</si>
  <si>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</si>
  <si>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</si>
  <si>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</si>
  <si>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</si>
  <si>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</si>
  <si>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</si>
  <si>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</si>
  <si>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</si>
  <si>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</si>
  <si>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</si>
  <si>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</si>
  <si>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</si>
  <si>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</si>
  <si>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</si>
  <si>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</si>
  <si>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</si>
  <si>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</si>
  <si>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</si>
  <si>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</si>
  <si>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</si>
  <si>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</si>
  <si>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</si>
  <si>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</si>
  <si>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</si>
  <si>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</si>
  <si>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</si>
  <si>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</si>
  <si>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</si>
  <si>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충북*</t>
    <phoneticPr fontId="1" type="noConversion"/>
  </si>
  <si>
    <t>경기*</t>
    <phoneticPr fontId="1" type="noConversion"/>
  </si>
  <si>
    <t>행 레이블</t>
  </si>
  <si>
    <t>(모두)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</si>
  <si>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</si>
  <si>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</si>
  <si>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</si>
  <si>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</si>
  <si>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</si>
  <si>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</si>
  <si>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</si>
  <si>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</si>
  <si>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</si>
  <si>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장선동 날짜 2024-07-25
수정한 사람 장선동 날짜 2024-07-25</t>
  </si>
  <si>
    <t>단가인하</t>
  </si>
  <si>
    <t>만든 사람 장선동 날짜 2024-07-25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</si>
  <si>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</si>
  <si>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</si>
  <si>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</si>
  <si>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</si>
  <si>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</si>
  <si>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</si>
  <si>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</si>
  <si>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작물</t>
    <phoneticPr fontId="1" type="noConversion"/>
  </si>
  <si>
    <t>농약품목명</t>
    <phoneticPr fontId="1" type="noConversion"/>
  </si>
  <si>
    <t>상표</t>
    <phoneticPr fontId="1" type="noConversion"/>
  </si>
  <si>
    <t>병충해</t>
    <phoneticPr fontId="1" type="noConversion"/>
  </si>
  <si>
    <t>종류</t>
    <phoneticPr fontId="1" type="noConversion"/>
  </si>
  <si>
    <t>독성</t>
    <phoneticPr fontId="1" type="noConversion"/>
  </si>
  <si>
    <t>보증기간(년)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</si>
  <si>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</si>
  <si>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</si>
  <si>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</si>
  <si>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</si>
  <si>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</si>
  <si>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</si>
  <si>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</si>
  <si>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</si>
  <si>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</si>
  <si>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</si>
  <si>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</si>
  <si>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</si>
  <si>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</si>
  <si>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</si>
  <si>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</si>
  <si>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</si>
  <si>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</si>
  <si>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</si>
  <si>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</si>
  <si>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</si>
  <si>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</si>
  <si>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</si>
  <si>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</si>
  <si>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</si>
  <si>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살균제</t>
    <phoneticPr fontId="1" type="noConversion"/>
  </si>
  <si>
    <t>보통독성</t>
    <phoneticPr fontId="1" type="noConversion"/>
  </si>
  <si>
    <t>저독성</t>
    <phoneticPr fontId="1" type="noConversion"/>
  </si>
  <si>
    <t>평균</t>
    <phoneticPr fontId="1" type="noConversion"/>
  </si>
  <si>
    <t>봉사</t>
    <phoneticPr fontId="1" type="noConversion"/>
  </si>
  <si>
    <t>&gt;90</t>
    <phoneticPr fontId="1" type="noConversion"/>
  </si>
  <si>
    <t>&lt;60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</si>
</sst>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0.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6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7" fillId="3" borderId="9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8" fillId="4" borderId="0" xfId="0" applyFont="1" applyFill="1" applyAlignment="1">
      <alignment horizontal="left" vertical="center"/>
    </xf>
    <xf numFmtId="0" fontId="9" fillId="4" borderId="5" xfId="0" applyFont="1" applyFill="1" applyBorder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0" fontId="8" fillId="4" borderId="8" xfId="0" applyFont="1" applyFill="1" applyBorder="1" applyAlignment="1">
      <alignment horizontal="left" vertical="center"/>
    </xf>
    <xf numFmtId="0" fontId="6" fillId="3" borderId="7" xfId="0" applyFont="1" applyFill="1" applyBorder="1" applyAlignment="1">
      <alignment horizontal="right" vertical="center"/>
    </xf>
    <xf numFmtId="0" fontId="6" fillId="3" borderId="9" xfId="0" applyFont="1" applyFill="1" applyBorder="1" applyAlignment="1">
      <alignment horizontal="right" vertical="center"/>
    </xf>
    <xf numFmtId="0" fontId="0" fillId="5" borderId="0" xfId="0" applyFill="1">
      <alignment vertical="center"/>
    </xf>
    <xf numFmtId="0" fontId="11" fillId="0" borderId="0" xfId="0" applyFont="1" applyAlignment="1">
      <alignment vertical="top" wrapText="1"/>
    </xf>
    <xf numFmtId="42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0" fillId="0" borderId="10" xfId="0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distributed" vertical="center"/>
    </xf>
    <xf numFmtId="177" fontId="0" fillId="0" borderId="14" xfId="0" applyNumberFormat="1" applyBorder="1">
      <alignment vertical="center"/>
    </xf>
    <xf numFmtId="0" fontId="0" fillId="0" borderId="15" xfId="0" applyBorder="1" applyAlignment="1">
      <alignment horizontal="distributed" vertical="center"/>
    </xf>
    <xf numFmtId="0" fontId="0" fillId="0" borderId="16" xfId="0" applyBorder="1" applyAlignment="1">
      <alignment horizontal="center" vertical="center"/>
    </xf>
    <xf numFmtId="177" fontId="0" fillId="0" borderId="16" xfId="0" applyNumberFormat="1" applyBorder="1">
      <alignment vertical="center"/>
    </xf>
    <xf numFmtId="177" fontId="0" fillId="0" borderId="17" xfId="0" applyNumberFormat="1" applyBorder="1">
      <alignment vertical="center"/>
    </xf>
    <xf numFmtId="31" fontId="0" fillId="0" borderId="0" xfId="0" applyNumberForma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4B-4DBF-AC52-83913CD64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DBF-AC52-83913CD641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6114815"/>
        <c:axId val="1051626607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tickLblSkip val="1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051626607"/>
        <c:scaling>
          <c:orientation val="minMax"/>
        </c:scaling>
        <c:delete val="0"/>
        <c:axPos val="r"/>
        <c:numFmt formatCode="0_);[Red]\(0\)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56114815"/>
        <c:crosses val="max"/>
        <c:crossBetween val="between"/>
      </c:valAx>
      <c:catAx>
        <c:axId val="115611481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51626607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9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4086225" y="4119563"/>
          <a:ext cx="1371600" cy="4286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장선동" refreshedDate="45498.00804108796" createdVersion="8" refreshedVersion="8" minRefreshableVersion="3" recordCount="8" xr:uid="{769A89DF-5FF9-4FF1-90BD-2752537E8C6A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465C76-746F-4E2B-9D25-204E711FC719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6"/>
    <dataField name="최대 : 매출액" fld="6" subtotal="max" baseField="2" baseItem="0" numFmtId="176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topLeftCell="A3" workbookViewId="0">
      <selection activeCell="G4" sqref="G4:G9"/>
    </sheetView>
  </sheetViews>
  <sheetFormatPr defaultRowHeight="16.899999999999999" x14ac:dyDescent="0.6"/>
  <cols>
    <col min="2" max="2" width="12.0625" bestFit="1" customWidth="1"/>
    <col min="3" max="3" width="11.3125" bestFit="1" customWidth="1"/>
    <col min="7" max="7" width="11.6875" bestFit="1" customWidth="1"/>
  </cols>
  <sheetData>
    <row r="1" spans="1:7" x14ac:dyDescent="0.6">
      <c r="A1" t="s">
        <v>0</v>
      </c>
    </row>
    <row r="3" spans="1:7" x14ac:dyDescent="0.6">
      <c r="A3" s="1" t="s">
        <v>266</v>
      </c>
      <c r="B3" s="1" t="s">
        <v>267</v>
      </c>
      <c r="C3" s="1" t="s">
        <v>268</v>
      </c>
      <c r="D3" s="1" t="s">
        <v>269</v>
      </c>
      <c r="E3" s="1" t="s">
        <v>270</v>
      </c>
      <c r="F3" s="1" t="s">
        <v>271</v>
      </c>
      <c r="G3" s="1" t="s">
        <v>272</v>
      </c>
    </row>
    <row r="4" spans="1:7" x14ac:dyDescent="0.6">
      <c r="A4" s="1" t="s">
        <v>273</v>
      </c>
      <c r="B4" s="1" t="s">
        <v>279</v>
      </c>
      <c r="C4" s="1" t="s">
        <v>285</v>
      </c>
      <c r="D4" s="1" t="s">
        <v>291</v>
      </c>
      <c r="E4" s="1" t="s">
        <v>297</v>
      </c>
      <c r="F4" s="1" t="s">
        <v>298</v>
      </c>
      <c r="G4" s="1">
        <v>3</v>
      </c>
    </row>
    <row r="5" spans="1:7" x14ac:dyDescent="0.6">
      <c r="A5" s="1" t="s">
        <v>274</v>
      </c>
      <c r="B5" s="1" t="s">
        <v>280</v>
      </c>
      <c r="C5" s="1" t="s">
        <v>286</v>
      </c>
      <c r="D5" s="1" t="s">
        <v>292</v>
      </c>
      <c r="E5" s="1" t="s">
        <v>297</v>
      </c>
      <c r="F5" s="1" t="s">
        <v>298</v>
      </c>
      <c r="G5" s="1">
        <v>3</v>
      </c>
    </row>
    <row r="6" spans="1:7" x14ac:dyDescent="0.6">
      <c r="A6" s="1" t="s">
        <v>275</v>
      </c>
      <c r="B6" s="1" t="s">
        <v>281</v>
      </c>
      <c r="C6" s="1" t="s">
        <v>287</v>
      </c>
      <c r="D6" s="1" t="s">
        <v>293</v>
      </c>
      <c r="E6" s="1" t="s">
        <v>297</v>
      </c>
      <c r="F6" s="1" t="s">
        <v>299</v>
      </c>
      <c r="G6" s="1">
        <v>3</v>
      </c>
    </row>
    <row r="7" spans="1:7" x14ac:dyDescent="0.6">
      <c r="A7" s="1" t="s">
        <v>276</v>
      </c>
      <c r="B7" s="1" t="s">
        <v>282</v>
      </c>
      <c r="C7" s="1" t="s">
        <v>288</v>
      </c>
      <c r="D7" s="1" t="s">
        <v>294</v>
      </c>
      <c r="E7" s="1" t="s">
        <v>297</v>
      </c>
      <c r="F7" s="1" t="s">
        <v>299</v>
      </c>
      <c r="G7" s="1">
        <v>3</v>
      </c>
    </row>
    <row r="8" spans="1:7" x14ac:dyDescent="0.6">
      <c r="A8" s="1" t="s">
        <v>277</v>
      </c>
      <c r="B8" s="1" t="s">
        <v>283</v>
      </c>
      <c r="C8" s="1" t="s">
        <v>289</v>
      </c>
      <c r="D8" s="1" t="s">
        <v>295</v>
      </c>
      <c r="E8" s="1" t="s">
        <v>297</v>
      </c>
      <c r="F8" s="1" t="s">
        <v>298</v>
      </c>
      <c r="G8" s="1">
        <v>3</v>
      </c>
    </row>
    <row r="9" spans="1:7" x14ac:dyDescent="0.6">
      <c r="A9" s="1" t="s">
        <v>278</v>
      </c>
      <c r="B9" s="1" t="s">
        <v>284</v>
      </c>
      <c r="C9" s="1" t="s">
        <v>290</v>
      </c>
      <c r="D9" s="1" t="s">
        <v>296</v>
      </c>
      <c r="E9" s="1" t="s">
        <v>297</v>
      </c>
      <c r="F9" s="1" t="s">
        <v>299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10"/>
  <dimension ref="A1:E21"/>
  <sheetViews>
    <sheetView tabSelected="1" workbookViewId="0">
      <selection activeCell="E4" sqref="E4:E21"/>
    </sheetView>
  </sheetViews>
  <sheetFormatPr defaultRowHeight="16.899999999999999" x14ac:dyDescent="0.6"/>
  <cols>
    <col min="5" max="5" width="12.0625" customWidth="1"/>
    <col min="6" max="6" width="5.5625" customWidth="1"/>
  </cols>
  <sheetData>
    <row r="1" spans="1:5" ht="20.65" x14ac:dyDescent="0.6">
      <c r="A1" s="41" t="s">
        <v>186</v>
      </c>
      <c r="B1" s="41"/>
      <c r="C1" s="41"/>
      <c r="D1" s="41"/>
      <c r="E1" s="41"/>
    </row>
    <row r="3" spans="1:5" x14ac:dyDescent="0.6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6">
      <c r="A4" s="4">
        <v>3425</v>
      </c>
      <c r="B4" s="4" t="s">
        <v>189</v>
      </c>
      <c r="C4" s="4" t="s">
        <v>190</v>
      </c>
      <c r="D4" s="4" t="s">
        <v>191</v>
      </c>
      <c r="E4" s="28">
        <v>254000</v>
      </c>
    </row>
    <row r="5" spans="1:5" x14ac:dyDescent="0.6">
      <c r="A5" s="4">
        <v>3323</v>
      </c>
      <c r="B5" s="4" t="s">
        <v>192</v>
      </c>
      <c r="C5" s="4" t="s">
        <v>190</v>
      </c>
      <c r="D5" s="4" t="s">
        <v>193</v>
      </c>
      <c r="E5" s="28">
        <v>246200</v>
      </c>
    </row>
    <row r="6" spans="1:5" x14ac:dyDescent="0.6">
      <c r="A6" s="4">
        <v>1003</v>
      </c>
      <c r="B6" s="4" t="s">
        <v>194</v>
      </c>
      <c r="C6" s="4" t="s">
        <v>215</v>
      </c>
      <c r="D6" s="4" t="s">
        <v>195</v>
      </c>
      <c r="E6" s="28">
        <v>256800</v>
      </c>
    </row>
    <row r="7" spans="1:5" x14ac:dyDescent="0.6">
      <c r="A7" s="4">
        <v>2209</v>
      </c>
      <c r="B7" s="4" t="s">
        <v>196</v>
      </c>
      <c r="C7" s="4" t="s">
        <v>190</v>
      </c>
      <c r="D7" s="4" t="s">
        <v>197</v>
      </c>
      <c r="E7" s="28">
        <v>246330</v>
      </c>
    </row>
    <row r="8" spans="1:5" x14ac:dyDescent="0.6">
      <c r="A8" s="4">
        <v>2107</v>
      </c>
      <c r="B8" s="4" t="s">
        <v>198</v>
      </c>
      <c r="C8" s="4" t="s">
        <v>190</v>
      </c>
      <c r="D8" s="4" t="s">
        <v>197</v>
      </c>
      <c r="E8" s="28">
        <v>262500</v>
      </c>
    </row>
    <row r="9" spans="1:5" x14ac:dyDescent="0.6">
      <c r="A9" s="4">
        <v>3322</v>
      </c>
      <c r="B9" s="4" t="s">
        <v>199</v>
      </c>
      <c r="C9" s="4" t="s">
        <v>190</v>
      </c>
      <c r="D9" s="4" t="s">
        <v>193</v>
      </c>
      <c r="E9" s="28">
        <v>245600</v>
      </c>
    </row>
    <row r="10" spans="1:5" x14ac:dyDescent="0.6">
      <c r="A10" s="4">
        <v>3115</v>
      </c>
      <c r="B10" s="4" t="s">
        <v>200</v>
      </c>
      <c r="C10" s="4" t="s">
        <v>190</v>
      </c>
      <c r="D10" s="4" t="s">
        <v>201</v>
      </c>
      <c r="E10" s="28">
        <v>235200</v>
      </c>
    </row>
    <row r="11" spans="1:5" x14ac:dyDescent="0.6">
      <c r="A11" s="4">
        <v>2210</v>
      </c>
      <c r="B11" s="4" t="s">
        <v>202</v>
      </c>
      <c r="C11" s="4" t="s">
        <v>190</v>
      </c>
      <c r="D11" s="4" t="s">
        <v>197</v>
      </c>
      <c r="E11" s="28">
        <v>264250</v>
      </c>
    </row>
    <row r="12" spans="1:5" x14ac:dyDescent="0.6">
      <c r="A12" s="4">
        <v>2106</v>
      </c>
      <c r="B12" s="4" t="s">
        <v>203</v>
      </c>
      <c r="C12" s="4" t="s">
        <v>190</v>
      </c>
      <c r="D12" s="4" t="s">
        <v>197</v>
      </c>
      <c r="E12" s="28">
        <v>252500</v>
      </c>
    </row>
    <row r="13" spans="1:5" x14ac:dyDescent="0.6">
      <c r="A13" s="4">
        <v>3321</v>
      </c>
      <c r="B13" s="4" t="s">
        <v>204</v>
      </c>
      <c r="C13" s="4" t="s">
        <v>190</v>
      </c>
      <c r="D13" s="4" t="s">
        <v>193</v>
      </c>
      <c r="E13" s="28">
        <v>258000</v>
      </c>
    </row>
    <row r="14" spans="1:5" x14ac:dyDescent="0.6">
      <c r="A14" s="4">
        <v>3217</v>
      </c>
      <c r="B14" s="4" t="s">
        <v>205</v>
      </c>
      <c r="C14" s="4" t="s">
        <v>190</v>
      </c>
      <c r="D14" s="4" t="s">
        <v>206</v>
      </c>
      <c r="E14" s="28">
        <v>232560</v>
      </c>
    </row>
    <row r="15" spans="1:5" x14ac:dyDescent="0.6">
      <c r="A15" s="4">
        <v>3112</v>
      </c>
      <c r="B15" s="4" t="s">
        <v>207</v>
      </c>
      <c r="C15" s="4" t="s">
        <v>20</v>
      </c>
      <c r="D15" s="4" t="s">
        <v>201</v>
      </c>
      <c r="E15" s="28">
        <v>335620</v>
      </c>
    </row>
    <row r="16" spans="1:5" x14ac:dyDescent="0.6">
      <c r="A16" s="4">
        <v>3320</v>
      </c>
      <c r="B16" s="4" t="s">
        <v>208</v>
      </c>
      <c r="C16" s="4" t="s">
        <v>20</v>
      </c>
      <c r="D16" s="4" t="s">
        <v>193</v>
      </c>
      <c r="E16" s="28">
        <v>342560</v>
      </c>
    </row>
    <row r="17" spans="1:5" x14ac:dyDescent="0.6">
      <c r="A17" s="4">
        <v>3424</v>
      </c>
      <c r="B17" s="4" t="s">
        <v>209</v>
      </c>
      <c r="C17" s="4" t="s">
        <v>20</v>
      </c>
      <c r="D17" s="4" t="s">
        <v>191</v>
      </c>
      <c r="E17" s="28">
        <v>365110</v>
      </c>
    </row>
    <row r="18" spans="1:5" x14ac:dyDescent="0.6">
      <c r="A18" s="4">
        <v>4029</v>
      </c>
      <c r="B18" s="4" t="s">
        <v>210</v>
      </c>
      <c r="C18" s="4" t="s">
        <v>20</v>
      </c>
      <c r="D18" s="4" t="s">
        <v>211</v>
      </c>
      <c r="E18" s="28">
        <v>352533</v>
      </c>
    </row>
    <row r="19" spans="1:5" x14ac:dyDescent="0.6">
      <c r="A19" s="4">
        <v>2105</v>
      </c>
      <c r="B19" s="4" t="s">
        <v>212</v>
      </c>
      <c r="C19" s="4" t="s">
        <v>20</v>
      </c>
      <c r="D19" s="4" t="s">
        <v>197</v>
      </c>
      <c r="E19" s="28">
        <v>345850</v>
      </c>
    </row>
    <row r="20" spans="1:5" x14ac:dyDescent="0.6">
      <c r="A20" s="4">
        <v>2208</v>
      </c>
      <c r="B20" s="4" t="s">
        <v>213</v>
      </c>
      <c r="C20" s="4" t="s">
        <v>20</v>
      </c>
      <c r="D20" s="4" t="s">
        <v>197</v>
      </c>
      <c r="E20" s="28">
        <v>356520</v>
      </c>
    </row>
    <row r="21" spans="1:5" x14ac:dyDescent="0.6">
      <c r="D21" s="4" t="s">
        <v>214</v>
      </c>
      <c r="E21" s="28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11"/>
  <dimension ref="A1:E12"/>
  <sheetViews>
    <sheetView topLeftCell="A13" workbookViewId="0">
      <selection sqref="A1:E1"/>
    </sheetView>
  </sheetViews>
  <sheetFormatPr defaultRowHeight="16.899999999999999" x14ac:dyDescent="0.6"/>
  <sheetData>
    <row r="1" spans="1:5" ht="20.65" x14ac:dyDescent="0.6">
      <c r="A1" s="41" t="s">
        <v>216</v>
      </c>
      <c r="B1" s="41"/>
      <c r="C1" s="41"/>
      <c r="D1" s="41"/>
      <c r="E1" s="41"/>
    </row>
    <row r="3" spans="1:5" x14ac:dyDescent="0.6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6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6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6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6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6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6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6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6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6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H9"/>
  <sheetViews>
    <sheetView workbookViewId="0">
      <selection activeCell="A4" sqref="A4:H9"/>
    </sheetView>
  </sheetViews>
  <sheetFormatPr defaultRowHeight="16.899999999999999" x14ac:dyDescent="0.6"/>
  <cols>
    <col min="1" max="1" width="16.8125" bestFit="1" customWidth="1"/>
    <col min="2" max="2" width="10.5" bestFit="1" customWidth="1"/>
  </cols>
  <sheetData>
    <row r="1" spans="1:8" ht="24.4" x14ac:dyDescent="0.6">
      <c r="A1" s="40" t="s">
        <v>97</v>
      </c>
      <c r="B1" s="40"/>
      <c r="C1" s="40"/>
      <c r="D1" s="40"/>
      <c r="E1" s="40"/>
      <c r="F1" s="40"/>
      <c r="G1" s="40"/>
      <c r="H1" s="40"/>
    </row>
    <row r="3" spans="1:8" ht="17.25" thickBot="1" x14ac:dyDescent="0.65">
      <c r="F3" s="1" t="s">
        <v>78</v>
      </c>
      <c r="G3" s="39">
        <v>45098</v>
      </c>
      <c r="H3" s="39"/>
    </row>
    <row r="4" spans="1:8" x14ac:dyDescent="0.6">
      <c r="A4" s="30" t="s">
        <v>79</v>
      </c>
      <c r="B4" s="31" t="s">
        <v>80</v>
      </c>
      <c r="C4" s="31" t="s">
        <v>81</v>
      </c>
      <c r="D4" s="31" t="s">
        <v>82</v>
      </c>
      <c r="E4" s="31" t="s">
        <v>83</v>
      </c>
      <c r="F4" s="31" t="s">
        <v>84</v>
      </c>
      <c r="G4" s="31" t="s">
        <v>85</v>
      </c>
      <c r="H4" s="32" t="s">
        <v>86</v>
      </c>
    </row>
    <row r="5" spans="1:8" x14ac:dyDescent="0.6">
      <c r="A5" s="33" t="s">
        <v>87</v>
      </c>
      <c r="B5" s="4" t="s">
        <v>88</v>
      </c>
      <c r="C5" s="4" t="s">
        <v>89</v>
      </c>
      <c r="D5" s="4" t="s">
        <v>90</v>
      </c>
      <c r="E5" s="29">
        <v>7.96</v>
      </c>
      <c r="F5" s="29">
        <v>2.14</v>
      </c>
      <c r="G5" s="29">
        <v>3.25</v>
      </c>
      <c r="H5" s="34">
        <v>3.61</v>
      </c>
    </row>
    <row r="6" spans="1:8" x14ac:dyDescent="0.6">
      <c r="A6" s="33" t="s">
        <v>91</v>
      </c>
      <c r="B6" s="4" t="s">
        <v>88</v>
      </c>
      <c r="C6" s="4" t="s">
        <v>89</v>
      </c>
      <c r="D6" s="4" t="s">
        <v>90</v>
      </c>
      <c r="E6" s="29">
        <v>10.44</v>
      </c>
      <c r="F6" s="29">
        <v>1.82</v>
      </c>
      <c r="G6" s="29">
        <v>3.43</v>
      </c>
      <c r="H6" s="34">
        <v>0.57999999999999996</v>
      </c>
    </row>
    <row r="7" spans="1:8" x14ac:dyDescent="0.6">
      <c r="A7" s="33" t="s">
        <v>92</v>
      </c>
      <c r="B7" s="4">
        <v>2025</v>
      </c>
      <c r="C7" s="4" t="s">
        <v>93</v>
      </c>
      <c r="D7" s="4" t="s">
        <v>94</v>
      </c>
      <c r="E7" s="29">
        <v>3.63</v>
      </c>
      <c r="F7" s="29">
        <v>7.99</v>
      </c>
      <c r="G7" s="29">
        <v>3.99</v>
      </c>
      <c r="H7" s="34">
        <v>4.16</v>
      </c>
    </row>
    <row r="8" spans="1:8" x14ac:dyDescent="0.6">
      <c r="A8" s="33" t="s">
        <v>95</v>
      </c>
      <c r="B8" s="4">
        <v>2025</v>
      </c>
      <c r="C8" s="4" t="s">
        <v>93</v>
      </c>
      <c r="D8" s="4" t="s">
        <v>90</v>
      </c>
      <c r="E8" s="29">
        <v>60.59</v>
      </c>
      <c r="F8" s="29">
        <v>39.1</v>
      </c>
      <c r="G8" s="29">
        <v>53.82</v>
      </c>
      <c r="H8" s="34">
        <v>39.83</v>
      </c>
    </row>
    <row r="9" spans="1:8" ht="17.25" thickBot="1" x14ac:dyDescent="0.65">
      <c r="A9" s="35" t="s">
        <v>96</v>
      </c>
      <c r="B9" s="36">
        <v>2025</v>
      </c>
      <c r="C9" s="36" t="s">
        <v>93</v>
      </c>
      <c r="D9" s="36" t="s">
        <v>90</v>
      </c>
      <c r="E9" s="37">
        <v>97.34</v>
      </c>
      <c r="F9" s="37">
        <v>26.55</v>
      </c>
      <c r="G9" s="37">
        <v>85.67</v>
      </c>
      <c r="H9" s="38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F12"/>
  <sheetViews>
    <sheetView workbookViewId="0">
      <selection activeCell="A4" sqref="A4:F12"/>
    </sheetView>
  </sheetViews>
  <sheetFormatPr defaultRowHeight="16.899999999999999" x14ac:dyDescent="0.6"/>
  <cols>
    <col min="3" max="3" width="9.0625" bestFit="1" customWidth="1"/>
    <col min="4" max="4" width="9.3125" bestFit="1" customWidth="1"/>
    <col min="5" max="6" width="9.0625" bestFit="1" customWidth="1"/>
  </cols>
  <sheetData>
    <row r="1" spans="1:6" ht="20.65" x14ac:dyDescent="0.6">
      <c r="A1" s="41" t="s">
        <v>98</v>
      </c>
      <c r="B1" s="41"/>
      <c r="C1" s="41"/>
      <c r="D1" s="41"/>
      <c r="E1" s="41"/>
      <c r="F1" s="41"/>
    </row>
    <row r="2" spans="1:6" x14ac:dyDescent="0.6">
      <c r="F2" s="7" t="s">
        <v>99</v>
      </c>
    </row>
    <row r="3" spans="1:6" x14ac:dyDescent="0.6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6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6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6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6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6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6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6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6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6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sheetPr codeName="Sheet4"/>
  <dimension ref="A1:F23"/>
  <sheetViews>
    <sheetView topLeftCell="A9" workbookViewId="0">
      <selection activeCell="A3" sqref="A3:F12"/>
    </sheetView>
  </sheetViews>
  <sheetFormatPr defaultRowHeight="16.899999999999999" x14ac:dyDescent="0.6"/>
  <sheetData>
    <row r="1" spans="1:6" ht="20.65" x14ac:dyDescent="0.6">
      <c r="A1" s="41" t="s">
        <v>226</v>
      </c>
      <c r="B1" s="41"/>
      <c r="C1" s="41"/>
      <c r="D1" s="41"/>
      <c r="E1" s="41"/>
      <c r="F1" s="41"/>
    </row>
    <row r="3" spans="1:6" x14ac:dyDescent="0.6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6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6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6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6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6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6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6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6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6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6">
      <c r="A15" s="1" t="s">
        <v>300</v>
      </c>
      <c r="B15" s="1" t="s">
        <v>301</v>
      </c>
      <c r="C15" s="1"/>
    </row>
    <row r="16" spans="1:6" x14ac:dyDescent="0.6">
      <c r="A16" s="1" t="s">
        <v>302</v>
      </c>
      <c r="B16" s="1"/>
      <c r="C16" s="1"/>
    </row>
    <row r="17" spans="1:6" x14ac:dyDescent="0.6">
      <c r="A17" s="1"/>
      <c r="B17" s="1" t="s">
        <v>303</v>
      </c>
      <c r="C17" s="1"/>
    </row>
    <row r="20" spans="1:6" x14ac:dyDescent="0.6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6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6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6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5"/>
  <dimension ref="A1:L37"/>
  <sheetViews>
    <sheetView topLeftCell="A4" workbookViewId="0">
      <selection activeCell="C22" sqref="C22"/>
    </sheetView>
  </sheetViews>
  <sheetFormatPr defaultRowHeight="16.899999999999999" x14ac:dyDescent="0.6"/>
  <cols>
    <col min="6" max="6" width="8.6875" customWidth="1"/>
    <col min="9" max="9" width="8.6875" customWidth="1"/>
    <col min="10" max="10" width="9.0625" bestFit="1" customWidth="1"/>
  </cols>
  <sheetData>
    <row r="1" spans="1:12" x14ac:dyDescent="0.6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6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2" t="s">
        <v>50</v>
      </c>
      <c r="L2" s="42"/>
    </row>
    <row r="3" spans="1:12" x14ac:dyDescent="0.6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CHOOSE(INT(D3/10)+1,"F","D","C","B","A","A","A","A","A","A")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43">
        <f>SUMIF(G3:G11,G4,J3:J11)/SUM(J3:J11)</f>
        <v>0.35658914728682173</v>
      </c>
      <c r="L3" s="43"/>
    </row>
    <row r="4" spans="1:12" x14ac:dyDescent="0.6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CHOOSE(INT(D4/10)+1,"F","D","C","B","A","A","A","A","A","A")</f>
        <v>A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6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A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6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A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6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A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6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A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6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6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6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6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6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6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6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TRIM(UPPER(LEFT(G15,3)))</f>
        <v>CD</v>
      </c>
      <c r="I15" s="4" t="str" cm="1">
        <f t="array" ref="I15">_xlfn.IFS(RIGHT(G15)="a","고급형",RIGHT(G15)="b","중급형",RIGHT(G15)="c","보급형")</f>
        <v>고급형</v>
      </c>
      <c r="J15" s="4">
        <v>35</v>
      </c>
      <c r="K15" s="6">
        <v>1200</v>
      </c>
    </row>
    <row r="16" spans="1:12" x14ac:dyDescent="0.6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TRIM(UPPER(LEFT(G16,3)))</f>
        <v>CD</v>
      </c>
      <c r="I16" s="4" t="str" cm="1">
        <f t="array" ref="I16">_xlfn.IFS(RIGHT(G16)="a","고급형",RIGHT(G16)="b","중급형",RIGHT(G16)="c","보급형")</f>
        <v>중급형</v>
      </c>
      <c r="J16" s="4">
        <v>60</v>
      </c>
      <c r="K16" s="6">
        <v>800</v>
      </c>
    </row>
    <row r="17" spans="1:11" x14ac:dyDescent="0.6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>CD</v>
      </c>
      <c r="I17" s="4" t="str" cm="1">
        <f t="array" ref="I17">_xlfn.IFS(RIGHT(G17)="a","고급형",RIGHT(G17)="b","중급형",RIGHT(G17)="c","보급형")</f>
        <v>보급형</v>
      </c>
      <c r="J17" s="4">
        <v>120</v>
      </c>
      <c r="K17" s="6">
        <v>600</v>
      </c>
    </row>
    <row r="18" spans="1:11" x14ac:dyDescent="0.6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_xlfn.IFS(RIGHT(G18)="a","고급형",RIGHT(G18)="b","중급형",RIGHT(G18)="c","보급형")</f>
        <v>중급형</v>
      </c>
      <c r="J18" s="4">
        <v>10</v>
      </c>
      <c r="K18" s="6">
        <v>800</v>
      </c>
    </row>
    <row r="19" spans="1:11" x14ac:dyDescent="0.6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_xlfn.IFS(RIGHT(G19)="a","고급형",RIGHT(G19)="b","중급형",RIGHT(G19)="c","보급형")</f>
        <v>중급형</v>
      </c>
      <c r="J19" s="4">
        <v>34</v>
      </c>
      <c r="K19" s="6">
        <v>600</v>
      </c>
    </row>
    <row r="20" spans="1:11" x14ac:dyDescent="0.6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_xlfn.IFS(RIGHT(G20)="a","고급형",RIGHT(G20)="b","중급형",RIGHT(G20)="c","보급형")</f>
        <v>보급형</v>
      </c>
      <c r="J20" s="4">
        <v>60</v>
      </c>
      <c r="K20" s="6">
        <v>500</v>
      </c>
    </row>
    <row r="21" spans="1:11" x14ac:dyDescent="0.6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_xlfn.IFS(RIGHT(G21)="a","고급형",RIGHT(G21)="b","중급형",RIGHT(G21)="c","보급형")</f>
        <v>고급형</v>
      </c>
      <c r="J21" s="4">
        <v>25</v>
      </c>
      <c r="K21" s="6">
        <v>1200</v>
      </c>
    </row>
    <row r="22" spans="1:11" x14ac:dyDescent="0.6">
      <c r="A22" s="42" t="s">
        <v>37</v>
      </c>
      <c r="B22" s="42"/>
      <c r="C22" s="4" t="e">
        <f>VLOOKUP(DMAX(A12:D20,B12,A12:A13),A12:D20,D12)</f>
        <v>#N/A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_xlfn.IFS(RIGHT(G22)="a","고급형",RIGHT(G22)="b","중급형",RIGHT(G22)="c","보급형")</f>
        <v>중급형</v>
      </c>
      <c r="J22" s="4">
        <v>54</v>
      </c>
      <c r="K22" s="6">
        <v>800</v>
      </c>
    </row>
    <row r="23" spans="1:11" x14ac:dyDescent="0.6">
      <c r="G23" s="4" t="s">
        <v>60</v>
      </c>
      <c r="H23" s="4" t="str">
        <f t="shared" si="1"/>
        <v>CPU</v>
      </c>
      <c r="I23" s="4" t="str" cm="1">
        <f t="array" ref="I23">_xlfn.IFS(RIGHT(G23)="a","고급형",RIGHT(G23)="b","중급형",RIGHT(G23)="c","보급형")</f>
        <v>보급형</v>
      </c>
      <c r="J23" s="4">
        <v>110</v>
      </c>
      <c r="K23" s="6">
        <v>500</v>
      </c>
    </row>
    <row r="24" spans="1:11" x14ac:dyDescent="0.6">
      <c r="A24" s="2" t="s">
        <v>63</v>
      </c>
      <c r="B24" s="3" t="s">
        <v>64</v>
      </c>
    </row>
    <row r="25" spans="1:11" x14ac:dyDescent="0.6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6">
      <c r="A26" s="44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6">
      <c r="A27" s="45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6">
      <c r="A28" s="44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6">
      <c r="A29" s="45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6">
      <c r="A30" s="44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6">
      <c r="A31" s="45"/>
      <c r="B31" s="4" t="s">
        <v>71</v>
      </c>
      <c r="C31" s="4">
        <v>556</v>
      </c>
      <c r="D31" s="4">
        <v>556</v>
      </c>
      <c r="E31" s="4">
        <v>220</v>
      </c>
      <c r="G31" s="4">
        <f>ROUND(DMAX(A25:E37,C25,B25:B26)-DMIN(A25:E37,C25,B25:B26),-1)</f>
        <v>670</v>
      </c>
    </row>
    <row r="32" spans="1:11" x14ac:dyDescent="0.6">
      <c r="A32" s="44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6">
      <c r="A33" s="45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6">
      <c r="A34" s="44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6">
      <c r="A35" s="45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6">
      <c r="A36" s="44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6">
      <c r="A37" s="45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A1:I21"/>
  <sheetViews>
    <sheetView workbookViewId="0">
      <selection activeCell="A19" sqref="A19:C21"/>
    </sheetView>
  </sheetViews>
  <sheetFormatPr defaultRowHeight="16.899999999999999" x14ac:dyDescent="0.6"/>
  <cols>
    <col min="1" max="1" width="9.1875" bestFit="1" customWidth="1"/>
    <col min="6" max="6" width="9.1875" bestFit="1" customWidth="1"/>
  </cols>
  <sheetData>
    <row r="1" spans="1:9" x14ac:dyDescent="0.6">
      <c r="A1" s="46" t="s">
        <v>123</v>
      </c>
      <c r="B1" s="46"/>
      <c r="C1" s="46"/>
      <c r="D1" s="46"/>
      <c r="F1" s="46" t="s">
        <v>124</v>
      </c>
      <c r="G1" s="46"/>
      <c r="H1" s="46"/>
      <c r="I1" s="46"/>
    </row>
    <row r="2" spans="1:9" x14ac:dyDescent="0.6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6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6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6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6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6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6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6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6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6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6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6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6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6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6">
      <c r="A18" s="46" t="s">
        <v>154</v>
      </c>
      <c r="B18" s="46"/>
      <c r="C18" s="46"/>
    </row>
    <row r="19" spans="1:3" x14ac:dyDescent="0.6">
      <c r="A19" s="4" t="s">
        <v>155</v>
      </c>
      <c r="B19" s="4" t="s">
        <v>156</v>
      </c>
      <c r="C19" s="4" t="s">
        <v>157</v>
      </c>
    </row>
    <row r="20" spans="1:3" x14ac:dyDescent="0.6">
      <c r="A20" s="4" t="s">
        <v>243</v>
      </c>
      <c r="B20" s="4">
        <v>74.5</v>
      </c>
      <c r="C20" s="4">
        <v>85.5</v>
      </c>
    </row>
    <row r="21" spans="1:3" x14ac:dyDescent="0.6">
      <c r="A21" s="4" t="s">
        <v>244</v>
      </c>
      <c r="B21" s="4">
        <v>78.5</v>
      </c>
      <c r="C21" s="4">
        <v>88.833333333333329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7"/>
  <dimension ref="A1:H25"/>
  <sheetViews>
    <sheetView topLeftCell="A10" workbookViewId="0">
      <selection activeCell="C25" sqref="C25"/>
    </sheetView>
  </sheetViews>
  <sheetFormatPr defaultRowHeight="16.899999999999999" x14ac:dyDescent="0.6"/>
  <cols>
    <col min="1" max="1" width="16.5625" bestFit="1" customWidth="1"/>
    <col min="2" max="2" width="11.0625" bestFit="1" customWidth="1"/>
    <col min="3" max="4" width="8.625" bestFit="1" customWidth="1"/>
    <col min="5" max="5" width="7.5" bestFit="1" customWidth="1"/>
    <col min="6" max="6" width="10.125" bestFit="1" customWidth="1"/>
    <col min="7" max="7" width="12.0625" bestFit="1" customWidth="1"/>
    <col min="8" max="8" width="14.625" bestFit="1" customWidth="1"/>
    <col min="9" max="9" width="16.5625" bestFit="1" customWidth="1"/>
  </cols>
  <sheetData>
    <row r="1" spans="1:8" ht="20.65" x14ac:dyDescent="0.6">
      <c r="A1" s="41" t="s">
        <v>158</v>
      </c>
      <c r="B1" s="41"/>
      <c r="C1" s="41"/>
      <c r="D1" s="41"/>
      <c r="E1" s="41"/>
      <c r="F1" s="41"/>
      <c r="G1" s="41"/>
      <c r="H1" s="41"/>
    </row>
    <row r="3" spans="1:8" x14ac:dyDescent="0.6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6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6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6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6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6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6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6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6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6">
      <c r="A14" s="11" t="s">
        <v>53</v>
      </c>
      <c r="B14" t="s">
        <v>246</v>
      </c>
    </row>
    <row r="16" spans="1:8" x14ac:dyDescent="0.6">
      <c r="B16" s="11" t="s">
        <v>247</v>
      </c>
    </row>
    <row r="17" spans="1:4" x14ac:dyDescent="0.6">
      <c r="A17" s="11" t="s">
        <v>245</v>
      </c>
      <c r="B17" t="s">
        <v>168</v>
      </c>
      <c r="C17" t="s">
        <v>170</v>
      </c>
      <c r="D17" t="s">
        <v>165</v>
      </c>
    </row>
    <row r="18" spans="1:4" x14ac:dyDescent="0.6">
      <c r="A18" s="12" t="s">
        <v>71</v>
      </c>
      <c r="B18" s="14"/>
      <c r="C18" s="14"/>
      <c r="D18" s="14"/>
    </row>
    <row r="19" spans="1:4" x14ac:dyDescent="0.6">
      <c r="A19" s="13" t="s">
        <v>249</v>
      </c>
      <c r="B19" s="14">
        <v>336</v>
      </c>
      <c r="C19" s="14">
        <v>80</v>
      </c>
      <c r="D19" s="14">
        <v>1220</v>
      </c>
    </row>
    <row r="20" spans="1:4" x14ac:dyDescent="0.6">
      <c r="A20" s="13" t="s">
        <v>251</v>
      </c>
      <c r="B20" s="14">
        <v>161280</v>
      </c>
      <c r="C20" s="14">
        <v>72000</v>
      </c>
      <c r="D20" s="14">
        <v>236680</v>
      </c>
    </row>
    <row r="21" spans="1:4" x14ac:dyDescent="0.6">
      <c r="A21" s="12" t="s">
        <v>70</v>
      </c>
      <c r="B21" s="14"/>
      <c r="C21" s="14"/>
      <c r="D21" s="14"/>
    </row>
    <row r="22" spans="1:4" x14ac:dyDescent="0.6">
      <c r="A22" s="13" t="s">
        <v>249</v>
      </c>
      <c r="B22" s="14">
        <v>870</v>
      </c>
      <c r="C22" s="14">
        <v>280</v>
      </c>
      <c r="D22" s="14">
        <v>521</v>
      </c>
    </row>
    <row r="23" spans="1:4" x14ac:dyDescent="0.6">
      <c r="A23" s="13" t="s">
        <v>251</v>
      </c>
      <c r="B23" s="14">
        <v>435000</v>
      </c>
      <c r="C23" s="14">
        <v>274400</v>
      </c>
      <c r="D23" s="14">
        <v>101074</v>
      </c>
    </row>
    <row r="24" spans="1:4" x14ac:dyDescent="0.6">
      <c r="A24" s="12" t="s">
        <v>248</v>
      </c>
      <c r="B24" s="14">
        <v>870</v>
      </c>
      <c r="C24" s="14">
        <v>280</v>
      </c>
      <c r="D24" s="14">
        <v>1220</v>
      </c>
    </row>
    <row r="25" spans="1:4" x14ac:dyDescent="0.6">
      <c r="A25" s="12" t="s">
        <v>250</v>
      </c>
      <c r="B25" s="14">
        <v>435000</v>
      </c>
      <c r="C25" s="14">
        <v>274400</v>
      </c>
      <c r="D25" s="14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2D999-5862-4B57-A3F5-729161EBFEB6}">
  <sheetPr codeName="Sheet8">
    <outlinePr summaryBelow="0"/>
  </sheetPr>
  <dimension ref="B1:F12"/>
  <sheetViews>
    <sheetView showGridLines="0" workbookViewId="0"/>
  </sheetViews>
  <sheetFormatPr defaultRowHeight="16.899999999999999" outlineLevelRow="1" outlineLevelCol="1" x14ac:dyDescent="0.6"/>
  <cols>
    <col min="3" max="3" width="6.0625" bestFit="1" customWidth="1"/>
    <col min="4" max="6" width="10.3125" bestFit="1" customWidth="1" outlineLevel="1"/>
  </cols>
  <sheetData>
    <row r="1" spans="2:6" ht="17.25" thickBot="1" x14ac:dyDescent="0.65"/>
    <row r="2" spans="2:6" x14ac:dyDescent="0.6">
      <c r="B2" s="17" t="s">
        <v>259</v>
      </c>
      <c r="C2" s="18"/>
      <c r="D2" s="24"/>
      <c r="E2" s="24"/>
      <c r="F2" s="24"/>
    </row>
    <row r="3" spans="2:6" collapsed="1" x14ac:dyDescent="0.6">
      <c r="B3" s="16"/>
      <c r="C3" s="16"/>
      <c r="D3" s="25" t="s">
        <v>261</v>
      </c>
      <c r="E3" s="25" t="s">
        <v>255</v>
      </c>
      <c r="F3" s="25" t="s">
        <v>257</v>
      </c>
    </row>
    <row r="4" spans="2:6" ht="94.5" hidden="1" outlineLevel="1" x14ac:dyDescent="0.6">
      <c r="B4" s="20"/>
      <c r="C4" s="20"/>
      <c r="E4" s="27" t="s">
        <v>256</v>
      </c>
      <c r="F4" s="27" t="s">
        <v>258</v>
      </c>
    </row>
    <row r="5" spans="2:6" x14ac:dyDescent="0.6">
      <c r="B5" s="21" t="s">
        <v>260</v>
      </c>
      <c r="C5" s="22"/>
      <c r="D5" s="19"/>
      <c r="E5" s="19"/>
      <c r="F5" s="19"/>
    </row>
    <row r="6" spans="2:6" outlineLevel="1" x14ac:dyDescent="0.6">
      <c r="B6" s="20"/>
      <c r="C6" s="20" t="s">
        <v>252</v>
      </c>
      <c r="D6">
        <v>350</v>
      </c>
      <c r="E6" s="26">
        <v>450</v>
      </c>
      <c r="F6" s="26">
        <v>250</v>
      </c>
    </row>
    <row r="7" spans="2:6" outlineLevel="1" x14ac:dyDescent="0.6">
      <c r="B7" s="20"/>
      <c r="C7" s="20" t="s">
        <v>253</v>
      </c>
      <c r="D7">
        <v>580</v>
      </c>
      <c r="E7" s="26">
        <v>680</v>
      </c>
      <c r="F7" s="26">
        <v>480</v>
      </c>
    </row>
    <row r="8" spans="2:6" x14ac:dyDescent="0.6">
      <c r="B8" s="21" t="s">
        <v>262</v>
      </c>
      <c r="C8" s="22"/>
      <c r="D8" s="19"/>
      <c r="E8" s="19"/>
      <c r="F8" s="19"/>
    </row>
    <row r="9" spans="2:6" ht="17.25" outlineLevel="1" thickBot="1" x14ac:dyDescent="0.65">
      <c r="B9" s="23"/>
      <c r="C9" s="23" t="s">
        <v>254</v>
      </c>
      <c r="D9" s="15">
        <v>2133330</v>
      </c>
      <c r="E9" s="15">
        <v>2601830</v>
      </c>
      <c r="F9" s="15">
        <v>1664830</v>
      </c>
    </row>
    <row r="10" spans="2:6" x14ac:dyDescent="0.6">
      <c r="B10" t="s">
        <v>263</v>
      </c>
    </row>
    <row r="11" spans="2:6" x14ac:dyDescent="0.6">
      <c r="B11" t="s">
        <v>264</v>
      </c>
    </row>
    <row r="12" spans="2:6" x14ac:dyDescent="0.6">
      <c r="B12" t="s">
        <v>265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sheetPr codeName="Sheet9"/>
  <dimension ref="A1:E21"/>
  <sheetViews>
    <sheetView workbookViewId="0">
      <selection activeCell="E17" sqref="E17"/>
    </sheetView>
  </sheetViews>
  <sheetFormatPr defaultRowHeight="16.899999999999999" x14ac:dyDescent="0.6"/>
  <cols>
    <col min="5" max="5" width="10.5625" bestFit="1" customWidth="1"/>
  </cols>
  <sheetData>
    <row r="1" spans="1:5" ht="20.65" x14ac:dyDescent="0.6">
      <c r="A1" s="41" t="s">
        <v>174</v>
      </c>
      <c r="B1" s="41"/>
      <c r="C1" s="41"/>
      <c r="D1" s="41"/>
      <c r="E1" s="41"/>
    </row>
    <row r="3" spans="1:5" x14ac:dyDescent="0.6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6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6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6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6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6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6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6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6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6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6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6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6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6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6">
      <c r="A17" s="47" t="s">
        <v>182</v>
      </c>
      <c r="B17" s="48"/>
      <c r="C17" s="48"/>
      <c r="D17" s="49"/>
      <c r="E17" s="9">
        <f>SUM(E4:E16)</f>
        <v>2133330</v>
      </c>
    </row>
    <row r="19" spans="1:5" x14ac:dyDescent="0.6">
      <c r="A19" s="47" t="s">
        <v>183</v>
      </c>
      <c r="B19" s="49"/>
    </row>
    <row r="20" spans="1:5" x14ac:dyDescent="0.6">
      <c r="A20" s="4" t="s">
        <v>184</v>
      </c>
      <c r="B20" s="4">
        <v>350</v>
      </c>
    </row>
    <row r="21" spans="1:5" x14ac:dyDescent="0.6">
      <c r="A21" s="4" t="s">
        <v>185</v>
      </c>
      <c r="B21" s="4">
        <v>580</v>
      </c>
    </row>
  </sheetData>
  <scenarios current="0" sqref="E17">
    <scenario name="단가인상" locked="1" count="2" user="장선동" comment="만든 사람 장선동 날짜 2024-07-25_x000a_수정한 사람 장선동 날짜 2024-07-25">
      <inputCells r="B20" val="450"/>
      <inputCells r="B21" val="680"/>
    </scenario>
    <scenario name="단가인하" locked="1" count="2" user="장선동" comment="만든 사람 장선동 날짜 2024-07-25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선동 장</cp:lastModifiedBy>
  <dcterms:created xsi:type="dcterms:W3CDTF">2023-04-27T08:01:32Z</dcterms:created>
  <dcterms:modified xsi:type="dcterms:W3CDTF">2024-07-24T15:53:38Z</dcterms:modified>
</cp:coreProperties>
</file>