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인와왓\Desktop\채점할 파일\기본모고\"/>
    </mc:Choice>
  </mc:AlternateContent>
  <xr:revisionPtr revIDLastSave="0" documentId="8_{1BE65FB4-F6D9-4FDA-8D4D-DE74D8F3E1EE}" xr6:coauthVersionLast="47" xr6:coauthVersionMax="47" xr10:uidLastSave="{00000000-0000-0000-0000-000000000000}"/>
  <bookViews>
    <workbookView xWindow="-110" yWindow="-110" windowWidth="19420" windowHeight="10560" firstSheet="3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7" l="1"/>
  <c r="G31" i="4"/>
  <c r="I16" i="4" a="1"/>
  <c r="I16" i="4" s="1"/>
  <c r="I17" i="4" a="1"/>
  <c r="I17" i="4"/>
  <c r="I18" i="4" a="1"/>
  <c r="I18" i="4" s="1"/>
  <c r="I19" i="4" a="1"/>
  <c r="I19" i="4"/>
  <c r="I20" i="4" a="1"/>
  <c r="I20" i="4" s="1"/>
  <c r="I21" i="4" a="1"/>
  <c r="I21" i="4"/>
  <c r="I22" i="4" a="1"/>
  <c r="I22" i="4" s="1"/>
  <c r="I23" i="4" a="1"/>
  <c r="I23" i="4"/>
  <c r="I15" i="4" a="1"/>
  <c r="I15" i="4" s="1"/>
  <c r="H16" i="4"/>
  <c r="H17" i="4"/>
  <c r="H18" i="4"/>
  <c r="H19" i="4"/>
  <c r="H20" i="4"/>
  <c r="H21" i="4"/>
  <c r="H22" i="4"/>
  <c r="H23" i="4"/>
  <c r="H15" i="4"/>
  <c r="C22" i="4"/>
  <c r="K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인와왓</author>
  </authors>
  <commentList>
    <comment ref="A1" authorId="0" shapeId="0" xr:uid="{4FAF3BFE-2892-4DC2-AB59-87C2F8702CC6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<sst xmlns="http://schemas.openxmlformats.org/spreadsheetml/2006/main" count="504" uniqueCount="300">
  <si>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</si>
  <si>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</si>
  <si>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</si>
  <si>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</si>
  <si>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</si>
  <si>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</si>
  <si>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</si>
  <si>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</si>
  <si>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</si>
  <si>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</si>
  <si>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</si>
  <si>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</si>
  <si>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</si>
  <si>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</si>
  <si>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</si>
  <si>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</si>
  <si>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</si>
  <si>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</si>
  <si>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</si>
  <si>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</si>
  <si>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</si>
  <si>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</si>
  <si>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</si>
  <si>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</si>
  <si>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</si>
  <si>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</si>
  <si>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</si>
  <si>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</si>
  <si>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</si>
  <si>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</si>
  <si>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</si>
  <si>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</si>
  <si>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</si>
  <si>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</si>
  <si>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</si>
  <si>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</si>
  <si>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</si>
  <si>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</si>
  <si>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</si>
  <si>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</si>
  <si>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</si>
  <si>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</si>
  <si>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</si>
  <si>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</si>
  <si>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</si>
  <si>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</si>
  <si>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</si>
  <si>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</si>
  <si>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</si>
  <si>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</si>
  <si>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</si>
  <si>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</si>
  <si>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</si>
  <si>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</si>
  <si>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</si>
  <si>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</si>
  <si>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</si>
  <si>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</si>
  <si>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</si>
  <si>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</si>
  <si>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</si>
  <si>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</si>
  <si>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</si>
  <si>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</si>
  <si>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</si>
  <si>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</si>
  <si>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</si>
  <si>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</si>
  <si>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</si>
  <si>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</si>
  <si>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</si>
  <si>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</si>
  <si>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</si>
  <si>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</si>
  <si>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</si>
  <si>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</si>
  <si>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</si>
  <si>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</si>
  <si>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</si>
  <si>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</si>
  <si>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</si>
  <si>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</si>
  <si>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</si>
  <si>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</si>
  <si>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</si>
  <si>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</si>
  <si>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</si>
  <si>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</si>
  <si>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</si>
  <si>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</si>
  <si>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</si>
  <si>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</si>
  <si>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</si>
  <si>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</si>
  <si>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</si>
  <si>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</si>
  <si>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</si>
  <si>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</si>
  <si>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</si>
  <si>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</si>
  <si>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</si>
  <si>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</si>
  <si>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</si>
  <si>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</si>
  <si>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</si>
  <si>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</si>
  <si>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</si>
  <si>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</si>
  <si>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</si>
  <si>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</si>
  <si>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</si>
  <si>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</si>
  <si>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</si>
  <si>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</si>
  <si>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</si>
  <si>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</si>
  <si>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</si>
  <si>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</si>
  <si>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</si>
  <si>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</si>
  <si>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</si>
  <si>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</si>
  <si>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</si>
  <si>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</si>
  <si>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</si>
  <si>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</si>
  <si>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</si>
  <si>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</si>
  <si>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</si>
  <si>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</si>
  <si>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</si>
  <si>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</si>
  <si>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</si>
  <si>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</si>
  <si>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</si>
  <si>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</si>
  <si>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</si>
  <si>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</si>
  <si>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</si>
  <si>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</si>
  <si>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</si>
  <si>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</si>
  <si>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</si>
  <si>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</si>
  <si>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</si>
  <si>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</si>
  <si>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</si>
  <si>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</si>
  <si>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</si>
  <si>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</si>
  <si>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</si>
  <si>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</si>
  <si>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</si>
  <si>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</si>
  <si>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</si>
  <si>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</si>
  <si>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</si>
  <si>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</si>
  <si>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</si>
  <si>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</si>
  <si>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</si>
  <si>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</si>
  <si>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</si>
  <si>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</si>
  <si>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</si>
  <si>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</si>
  <si>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</si>
  <si>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</si>
  <si>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</si>
  <si>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</si>
  <si>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</si>
  <si>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</si>
  <si>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</si>
  <si>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</si>
  <si>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</si>
  <si>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</si>
  <si>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</si>
  <si>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</si>
  <si>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</si>
  <si>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</si>
  <si>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</si>
  <si>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</si>
  <si>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</si>
  <si>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</si>
  <si>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</si>
  <si>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</si>
  <si>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</si>
  <si>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</si>
  <si>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</si>
  <si>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</si>
  <si>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</si>
  <si>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</si>
  <si>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</si>
  <si>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</si>
  <si>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</si>
  <si>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</si>
  <si>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</si>
  <si>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</si>
  <si>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</si>
  <si>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</si>
  <si>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</si>
  <si>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</si>
  <si>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</si>
  <si>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</si>
  <si>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</si>
  <si>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</si>
  <si>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</si>
  <si>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</si>
  <si>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</si>
  <si>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</si>
  <si>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</si>
  <si>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</si>
  <si>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</si>
  <si>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</si>
  <si>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</si>
  <si>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</si>
  <si>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</si>
  <si>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</si>
  <si>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</si>
  <si>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</si>
  <si>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</si>
  <si>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</si>
  <si>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</si>
  <si>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</si>
  <si>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</si>
  <si>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</si>
  <si>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</si>
  <si>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</si>
  <si>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</si>
  <si>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</si>
  <si>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</si>
  <si>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</si>
  <si>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</si>
  <si>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</si>
  <si>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</si>
  <si>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</si>
  <si>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</si>
  <si>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</si>
  <si>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</si>
  <si>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</si>
  <si>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</si>
  <si>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</si>
  <si>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</si>
  <si>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</si>
  <si>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</si>
  <si>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</si>
  <si>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</si>
  <si>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</si>
  <si>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</si>
  <si>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</si>
  <si>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</si>
  <si>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</si>
  <si>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</si>
  <si>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</si>
  <si>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</si>
  <si>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</si>
  <si>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</si>
  <si>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</si>
  <si>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</si>
  <si>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</si>
  <si>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</si>
  <si>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</si>
  <si>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</si>
  <si>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</si>
  <si>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</si>
  <si>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</si>
  <si>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</si>
  <si>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</si>
  <si>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</si>
  <si>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</si>
  <si>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</si>
  <si>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</si>
  <si>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</si>
  <si>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살충제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</si>
  <si>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</si>
  <si>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</si>
  <si>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</si>
  <si>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</si>
  <si>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&gt;90</t>
    <phoneticPr fontId="1" type="noConversion"/>
  </si>
  <si>
    <t>&lt;60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</si>
  <si>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</si>
  <si>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</si>
  <si>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</si>
  <si>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</si>
  <si>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</si>
  <si>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</si>
  <si>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</si>
  <si>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</si>
  <si>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</si>
  <si>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</si>
  <si>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</si>
  <si>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인와왓 날짜 2025-02-23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</si>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</sst>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0_ "/>
    <numFmt numFmtId="177" formatCode="0.0_ "/>
    <numFmt numFmtId="178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7" fontId="0" fillId="0" borderId="13" xfId="0" applyNumberFormat="1" applyBorder="1">
      <alignment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42" fontId="0" fillId="0" borderId="1" xfId="1" applyNumberFormat="1" applyFont="1" applyBorder="1">
      <alignment vertical="center"/>
    </xf>
    <xf numFmtId="3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069248"/>
        <c:axId val="716242032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71624203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32069248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632069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624203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3" name="직사각형 2">
          <a:extLst>
            <a:ext uri="{FF2B5EF4-FFF2-40B4-BE49-F238E27FC236}">
              <a16:creationId xmlns:a16="http://schemas.microsoft.com/office/drawing/2014/main" id="{1ACE4A6A-3B96-4649-912D-ED474ED3FD31}"/>
            </a:ext>
          </a:extLst>
        </xdr:cNvPr>
        <xdr:cNvSpPr/>
      </xdr:nvSpPr>
      <xdr:spPr>
        <a:xfrm>
          <a:off x="3987800" y="4152900"/>
          <a:ext cx="1320800" cy="4318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인와왓" refreshedDate="45711.014580208335" createdVersion="7" refreshedVersion="7" minRefreshableVersion="3" recordCount="8" xr:uid="{1CC8B455-FC97-4CE3-8D70-B4D4E6CAD325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68B8A0-1F33-42F6-B405-EEB919F57BB0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8"/>
    <dataField name="최대 : 매출액" fld="6" subtotal="max" baseField="2" baseItem="0" numFmtId="178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4" sqref="G4:G9"/>
    </sheetView>
  </sheetViews>
  <sheetFormatPr defaultRowHeight="17" x14ac:dyDescent="0.45"/>
  <cols>
    <col min="2" max="2" width="12.08203125" bestFit="1" customWidth="1"/>
    <col min="3" max="3" width="11.33203125" bestFit="1" customWidth="1"/>
    <col min="7" max="7" width="11.6640625" bestFit="1" customWidth="1"/>
  </cols>
  <sheetData>
    <row r="1" spans="1:7" x14ac:dyDescent="0.45">
      <c r="A1" t="s">
        <v>0</v>
      </c>
    </row>
    <row r="3" spans="1:7" x14ac:dyDescent="0.45">
      <c r="A3" s="1" t="s">
        <v>243</v>
      </c>
      <c r="B3" s="1" t="s">
        <v>250</v>
      </c>
      <c r="C3" s="1" t="s">
        <v>257</v>
      </c>
      <c r="D3" s="1" t="s">
        <v>264</v>
      </c>
      <c r="E3" s="1" t="s">
        <v>271</v>
      </c>
      <c r="F3" s="1" t="s">
        <v>274</v>
      </c>
      <c r="G3" s="1" t="s">
        <v>277</v>
      </c>
    </row>
    <row r="4" spans="1:7" x14ac:dyDescent="0.45">
      <c r="A4" s="1" t="s">
        <v>244</v>
      </c>
      <c r="B4" s="1" t="s">
        <v>251</v>
      </c>
      <c r="C4" s="1" t="s">
        <v>258</v>
      </c>
      <c r="D4" s="1" t="s">
        <v>265</v>
      </c>
      <c r="E4" s="1" t="s">
        <v>272</v>
      </c>
      <c r="F4" s="1" t="s">
        <v>275</v>
      </c>
      <c r="G4" s="1">
        <v>3</v>
      </c>
    </row>
    <row r="5" spans="1:7" x14ac:dyDescent="0.45">
      <c r="A5" s="1" t="s">
        <v>245</v>
      </c>
      <c r="B5" s="1" t="s">
        <v>252</v>
      </c>
      <c r="C5" s="1" t="s">
        <v>259</v>
      </c>
      <c r="D5" s="1" t="s">
        <v>266</v>
      </c>
      <c r="E5" s="11" t="s">
        <v>272</v>
      </c>
      <c r="F5" s="11" t="s">
        <v>275</v>
      </c>
      <c r="G5" s="11">
        <v>3</v>
      </c>
    </row>
    <row r="6" spans="1:7" x14ac:dyDescent="0.45">
      <c r="A6" s="1" t="s">
        <v>246</v>
      </c>
      <c r="B6" s="1" t="s">
        <v>253</v>
      </c>
      <c r="C6" s="1" t="s">
        <v>260</v>
      </c>
      <c r="D6" s="1" t="s">
        <v>267</v>
      </c>
      <c r="E6" s="11" t="s">
        <v>272</v>
      </c>
      <c r="F6" s="1" t="s">
        <v>276</v>
      </c>
      <c r="G6" s="11">
        <v>3</v>
      </c>
    </row>
    <row r="7" spans="1:7" x14ac:dyDescent="0.45">
      <c r="A7" s="1" t="s">
        <v>247</v>
      </c>
      <c r="B7" s="1" t="s">
        <v>254</v>
      </c>
      <c r="C7" s="1" t="s">
        <v>261</v>
      </c>
      <c r="D7" s="1" t="s">
        <v>268</v>
      </c>
      <c r="E7" s="11" t="s">
        <v>272</v>
      </c>
      <c r="F7" s="11" t="s">
        <v>276</v>
      </c>
      <c r="G7" s="11">
        <v>3</v>
      </c>
    </row>
    <row r="8" spans="1:7" x14ac:dyDescent="0.45">
      <c r="A8" s="1" t="s">
        <v>248</v>
      </c>
      <c r="B8" s="1" t="s">
        <v>255</v>
      </c>
      <c r="C8" s="1" t="s">
        <v>262</v>
      </c>
      <c r="D8" s="1" t="s">
        <v>269</v>
      </c>
      <c r="E8" s="1" t="s">
        <v>273</v>
      </c>
      <c r="F8" s="1" t="s">
        <v>275</v>
      </c>
      <c r="G8" s="11">
        <v>3</v>
      </c>
    </row>
    <row r="9" spans="1:7" x14ac:dyDescent="0.45">
      <c r="A9" s="1" t="s">
        <v>249</v>
      </c>
      <c r="B9" s="1" t="s">
        <v>256</v>
      </c>
      <c r="C9" s="1" t="s">
        <v>263</v>
      </c>
      <c r="D9" s="1" t="s">
        <v>270</v>
      </c>
      <c r="E9" s="1" t="s">
        <v>272</v>
      </c>
      <c r="F9" s="1" t="s">
        <v>276</v>
      </c>
      <c r="G9" s="11">
        <v>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tabSelected="1" workbookViewId="0">
      <selection activeCell="J19" sqref="J19"/>
    </sheetView>
  </sheetViews>
  <sheetFormatPr defaultRowHeight="17" x14ac:dyDescent="0.45"/>
  <cols>
    <col min="5" max="5" width="12.08203125" customWidth="1"/>
    <col min="6" max="6" width="5.58203125" customWidth="1"/>
  </cols>
  <sheetData>
    <row r="1" spans="1:5" ht="21" x14ac:dyDescent="0.45">
      <c r="A1" s="45" t="s">
        <v>186</v>
      </c>
      <c r="B1" s="45"/>
      <c r="C1" s="45"/>
      <c r="D1" s="45"/>
      <c r="E1" s="45"/>
    </row>
    <row r="3" spans="1:5" x14ac:dyDescent="0.45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45">
      <c r="A4" s="4">
        <v>3425</v>
      </c>
      <c r="B4" s="4" t="s">
        <v>189</v>
      </c>
      <c r="C4" s="4" t="s">
        <v>190</v>
      </c>
      <c r="D4" s="4" t="s">
        <v>191</v>
      </c>
      <c r="E4" s="42">
        <v>254000</v>
      </c>
    </row>
    <row r="5" spans="1:5" x14ac:dyDescent="0.45">
      <c r="A5" s="4">
        <v>3323</v>
      </c>
      <c r="B5" s="4" t="s">
        <v>192</v>
      </c>
      <c r="C5" s="4" t="s">
        <v>190</v>
      </c>
      <c r="D5" s="4" t="s">
        <v>193</v>
      </c>
      <c r="E5" s="42">
        <v>246200</v>
      </c>
    </row>
    <row r="6" spans="1:5" x14ac:dyDescent="0.45">
      <c r="A6" s="4">
        <v>1003</v>
      </c>
      <c r="B6" s="4" t="s">
        <v>194</v>
      </c>
      <c r="C6" s="4" t="s">
        <v>215</v>
      </c>
      <c r="D6" s="4" t="s">
        <v>195</v>
      </c>
      <c r="E6" s="42">
        <v>256800</v>
      </c>
    </row>
    <row r="7" spans="1:5" x14ac:dyDescent="0.45">
      <c r="A7" s="4">
        <v>2209</v>
      </c>
      <c r="B7" s="4" t="s">
        <v>196</v>
      </c>
      <c r="C7" s="4" t="s">
        <v>190</v>
      </c>
      <c r="D7" s="4" t="s">
        <v>197</v>
      </c>
      <c r="E7" s="42">
        <v>246330</v>
      </c>
    </row>
    <row r="8" spans="1:5" x14ac:dyDescent="0.45">
      <c r="A8" s="4">
        <v>2107</v>
      </c>
      <c r="B8" s="4" t="s">
        <v>198</v>
      </c>
      <c r="C8" s="4" t="s">
        <v>190</v>
      </c>
      <c r="D8" s="4" t="s">
        <v>197</v>
      </c>
      <c r="E8" s="42">
        <v>262500</v>
      </c>
    </row>
    <row r="9" spans="1:5" x14ac:dyDescent="0.45">
      <c r="A9" s="4">
        <v>3322</v>
      </c>
      <c r="B9" s="4" t="s">
        <v>199</v>
      </c>
      <c r="C9" s="4" t="s">
        <v>190</v>
      </c>
      <c r="D9" s="4" t="s">
        <v>193</v>
      </c>
      <c r="E9" s="42">
        <v>245600</v>
      </c>
    </row>
    <row r="10" spans="1:5" x14ac:dyDescent="0.45">
      <c r="A10" s="4">
        <v>3115</v>
      </c>
      <c r="B10" s="4" t="s">
        <v>200</v>
      </c>
      <c r="C10" s="4" t="s">
        <v>190</v>
      </c>
      <c r="D10" s="4" t="s">
        <v>201</v>
      </c>
      <c r="E10" s="42">
        <v>235200</v>
      </c>
    </row>
    <row r="11" spans="1:5" x14ac:dyDescent="0.45">
      <c r="A11" s="4">
        <v>2210</v>
      </c>
      <c r="B11" s="4" t="s">
        <v>202</v>
      </c>
      <c r="C11" s="4" t="s">
        <v>190</v>
      </c>
      <c r="D11" s="4" t="s">
        <v>197</v>
      </c>
      <c r="E11" s="42">
        <v>264250</v>
      </c>
    </row>
    <row r="12" spans="1:5" x14ac:dyDescent="0.45">
      <c r="A12" s="4">
        <v>2106</v>
      </c>
      <c r="B12" s="4" t="s">
        <v>203</v>
      </c>
      <c r="C12" s="4" t="s">
        <v>190</v>
      </c>
      <c r="D12" s="4" t="s">
        <v>197</v>
      </c>
      <c r="E12" s="42">
        <v>252500</v>
      </c>
    </row>
    <row r="13" spans="1:5" x14ac:dyDescent="0.45">
      <c r="A13" s="4">
        <v>3321</v>
      </c>
      <c r="B13" s="4" t="s">
        <v>204</v>
      </c>
      <c r="C13" s="4" t="s">
        <v>190</v>
      </c>
      <c r="D13" s="4" t="s">
        <v>193</v>
      </c>
      <c r="E13" s="42">
        <v>258000</v>
      </c>
    </row>
    <row r="14" spans="1:5" x14ac:dyDescent="0.45">
      <c r="A14" s="4">
        <v>3217</v>
      </c>
      <c r="B14" s="4" t="s">
        <v>205</v>
      </c>
      <c r="C14" s="4" t="s">
        <v>190</v>
      </c>
      <c r="D14" s="4" t="s">
        <v>206</v>
      </c>
      <c r="E14" s="42">
        <v>232560</v>
      </c>
    </row>
    <row r="15" spans="1:5" x14ac:dyDescent="0.45">
      <c r="A15" s="4">
        <v>3112</v>
      </c>
      <c r="B15" s="4" t="s">
        <v>207</v>
      </c>
      <c r="C15" s="4" t="s">
        <v>20</v>
      </c>
      <c r="D15" s="4" t="s">
        <v>201</v>
      </c>
      <c r="E15" s="42">
        <v>335620</v>
      </c>
    </row>
    <row r="16" spans="1:5" x14ac:dyDescent="0.45">
      <c r="A16" s="4">
        <v>3320</v>
      </c>
      <c r="B16" s="4" t="s">
        <v>208</v>
      </c>
      <c r="C16" s="4" t="s">
        <v>20</v>
      </c>
      <c r="D16" s="4" t="s">
        <v>193</v>
      </c>
      <c r="E16" s="42">
        <v>342560</v>
      </c>
    </row>
    <row r="17" spans="1:5" x14ac:dyDescent="0.45">
      <c r="A17" s="4">
        <v>3424</v>
      </c>
      <c r="B17" s="4" t="s">
        <v>209</v>
      </c>
      <c r="C17" s="4" t="s">
        <v>20</v>
      </c>
      <c r="D17" s="4" t="s">
        <v>191</v>
      </c>
      <c r="E17" s="42">
        <v>365110</v>
      </c>
    </row>
    <row r="18" spans="1:5" x14ac:dyDescent="0.45">
      <c r="A18" s="4">
        <v>4029</v>
      </c>
      <c r="B18" s="4" t="s">
        <v>210</v>
      </c>
      <c r="C18" s="4" t="s">
        <v>20</v>
      </c>
      <c r="D18" s="4" t="s">
        <v>211</v>
      </c>
      <c r="E18" s="42">
        <v>352533</v>
      </c>
    </row>
    <row r="19" spans="1:5" x14ac:dyDescent="0.45">
      <c r="A19" s="4">
        <v>2105</v>
      </c>
      <c r="B19" s="4" t="s">
        <v>212</v>
      </c>
      <c r="C19" s="4" t="s">
        <v>20</v>
      </c>
      <c r="D19" s="4" t="s">
        <v>197</v>
      </c>
      <c r="E19" s="42">
        <v>345850</v>
      </c>
    </row>
    <row r="20" spans="1:5" x14ac:dyDescent="0.45">
      <c r="A20" s="4">
        <v>2208</v>
      </c>
      <c r="B20" s="4" t="s">
        <v>213</v>
      </c>
      <c r="C20" s="4" t="s">
        <v>20</v>
      </c>
      <c r="D20" s="4" t="s">
        <v>197</v>
      </c>
      <c r="E20" s="42">
        <v>356520</v>
      </c>
    </row>
    <row r="21" spans="1:5" x14ac:dyDescent="0.45">
      <c r="D21" s="4" t="s">
        <v>214</v>
      </c>
      <c r="E21" s="42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0" zoomScale="70" zoomScaleNormal="70" workbookViewId="0">
      <selection activeCell="O17" sqref="O17"/>
    </sheetView>
  </sheetViews>
  <sheetFormatPr defaultRowHeight="17" x14ac:dyDescent="0.45"/>
  <sheetData>
    <row r="1" spans="1:5" ht="21" x14ac:dyDescent="0.45">
      <c r="A1" s="45" t="s">
        <v>216</v>
      </c>
      <c r="B1" s="45"/>
      <c r="C1" s="45"/>
      <c r="D1" s="45"/>
      <c r="E1" s="45"/>
    </row>
    <row r="3" spans="1:5" x14ac:dyDescent="0.45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5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5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5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5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5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5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5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5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5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D12" sqref="D12"/>
    </sheetView>
  </sheetViews>
  <sheetFormatPr defaultRowHeight="17" x14ac:dyDescent="0.45"/>
  <cols>
    <col min="1" max="1" width="16.83203125" bestFit="1" customWidth="1"/>
    <col min="2" max="2" width="10.5" bestFit="1" customWidth="1"/>
    <col min="5" max="6" width="9.25" bestFit="1" customWidth="1"/>
  </cols>
  <sheetData>
    <row r="1" spans="1:8" ht="24.5" x14ac:dyDescent="0.45">
      <c r="A1" s="44" t="s">
        <v>97</v>
      </c>
      <c r="B1" s="44"/>
      <c r="C1" s="44"/>
      <c r="D1" s="44"/>
      <c r="E1" s="44"/>
      <c r="F1" s="44"/>
      <c r="G1" s="44"/>
      <c r="H1" s="44"/>
    </row>
    <row r="3" spans="1:8" ht="17.5" thickBot="1" x14ac:dyDescent="0.5">
      <c r="F3" s="1" t="s">
        <v>78</v>
      </c>
      <c r="G3" s="43">
        <v>45464</v>
      </c>
      <c r="H3" s="43"/>
    </row>
    <row r="4" spans="1:8" x14ac:dyDescent="0.45">
      <c r="A4" s="14" t="s">
        <v>79</v>
      </c>
      <c r="B4" s="15" t="s">
        <v>80</v>
      </c>
      <c r="C4" s="15" t="s">
        <v>81</v>
      </c>
      <c r="D4" s="15" t="s">
        <v>82</v>
      </c>
      <c r="E4" s="15" t="s">
        <v>83</v>
      </c>
      <c r="F4" s="15" t="s">
        <v>84</v>
      </c>
      <c r="G4" s="15" t="s">
        <v>85</v>
      </c>
      <c r="H4" s="16" t="s">
        <v>86</v>
      </c>
    </row>
    <row r="5" spans="1:8" x14ac:dyDescent="0.45">
      <c r="A5" s="17" t="s">
        <v>87</v>
      </c>
      <c r="B5" s="4" t="s">
        <v>88</v>
      </c>
      <c r="C5" s="4" t="s">
        <v>89</v>
      </c>
      <c r="D5" s="4" t="s">
        <v>90</v>
      </c>
      <c r="E5" s="12">
        <v>7.96</v>
      </c>
      <c r="F5" s="12">
        <v>2.14</v>
      </c>
      <c r="G5" s="13">
        <v>3.25</v>
      </c>
      <c r="H5" s="18">
        <v>3.61</v>
      </c>
    </row>
    <row r="6" spans="1:8" x14ac:dyDescent="0.45">
      <c r="A6" s="17" t="s">
        <v>91</v>
      </c>
      <c r="B6" s="4" t="s">
        <v>88</v>
      </c>
      <c r="C6" s="4" t="s">
        <v>89</v>
      </c>
      <c r="D6" s="4" t="s">
        <v>90</v>
      </c>
      <c r="E6" s="12">
        <v>10.44</v>
      </c>
      <c r="F6" s="12">
        <v>1.82</v>
      </c>
      <c r="G6" s="13">
        <v>3.43</v>
      </c>
      <c r="H6" s="18">
        <v>0.57999999999999996</v>
      </c>
    </row>
    <row r="7" spans="1:8" x14ac:dyDescent="0.45">
      <c r="A7" s="17" t="s">
        <v>92</v>
      </c>
      <c r="B7" s="4">
        <v>2025</v>
      </c>
      <c r="C7" s="4" t="s">
        <v>93</v>
      </c>
      <c r="D7" s="4" t="s">
        <v>94</v>
      </c>
      <c r="E7" s="12">
        <v>3.63</v>
      </c>
      <c r="F7" s="12">
        <v>7.99</v>
      </c>
      <c r="G7" s="13">
        <v>3.99</v>
      </c>
      <c r="H7" s="18">
        <v>4.16</v>
      </c>
    </row>
    <row r="8" spans="1:8" x14ac:dyDescent="0.45">
      <c r="A8" s="17" t="s">
        <v>95</v>
      </c>
      <c r="B8" s="4">
        <v>2025</v>
      </c>
      <c r="C8" s="4" t="s">
        <v>93</v>
      </c>
      <c r="D8" s="4" t="s">
        <v>90</v>
      </c>
      <c r="E8" s="12">
        <v>60.59</v>
      </c>
      <c r="F8" s="12">
        <v>39.1</v>
      </c>
      <c r="G8" s="13">
        <v>53.82</v>
      </c>
      <c r="H8" s="18">
        <v>39.83</v>
      </c>
    </row>
    <row r="9" spans="1:8" ht="17.5" thickBot="1" x14ac:dyDescent="0.5">
      <c r="A9" s="19" t="s">
        <v>96</v>
      </c>
      <c r="B9" s="20">
        <v>2025</v>
      </c>
      <c r="C9" s="20" t="s">
        <v>93</v>
      </c>
      <c r="D9" s="20" t="s">
        <v>90</v>
      </c>
      <c r="E9" s="21">
        <v>97.34</v>
      </c>
      <c r="F9" s="21">
        <v>26.55</v>
      </c>
      <c r="G9" s="22">
        <v>85.67</v>
      </c>
      <c r="H9" s="23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H12" sqref="H12"/>
    </sheetView>
  </sheetViews>
  <sheetFormatPr defaultRowHeight="17" x14ac:dyDescent="0.45"/>
  <cols>
    <col min="3" max="3" width="9.08203125" bestFit="1" customWidth="1"/>
    <col min="4" max="4" width="9.33203125" bestFit="1" customWidth="1"/>
    <col min="5" max="6" width="9.08203125" bestFit="1" customWidth="1"/>
  </cols>
  <sheetData>
    <row r="1" spans="1:6" ht="21" x14ac:dyDescent="0.45">
      <c r="A1" s="45" t="s">
        <v>98</v>
      </c>
      <c r="B1" s="45"/>
      <c r="C1" s="45"/>
      <c r="D1" s="45"/>
      <c r="E1" s="45"/>
      <c r="F1" s="45"/>
    </row>
    <row r="2" spans="1:6" x14ac:dyDescent="0.45">
      <c r="F2" s="7" t="s">
        <v>99</v>
      </c>
    </row>
    <row r="3" spans="1:6" x14ac:dyDescent="0.45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5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5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5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5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5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5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5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5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5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7" workbookViewId="0">
      <selection activeCell="H18" sqref="H18"/>
    </sheetView>
  </sheetViews>
  <sheetFormatPr defaultRowHeight="17" x14ac:dyDescent="0.45"/>
  <sheetData>
    <row r="1" spans="1:6" ht="21" x14ac:dyDescent="0.45">
      <c r="A1" s="45" t="s">
        <v>226</v>
      </c>
      <c r="B1" s="45"/>
      <c r="C1" s="45"/>
      <c r="D1" s="45"/>
      <c r="E1" s="45"/>
      <c r="F1" s="45"/>
    </row>
    <row r="3" spans="1:6" x14ac:dyDescent="0.45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5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5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5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5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5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5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5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5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5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5">
      <c r="A15" s="4" t="s">
        <v>230</v>
      </c>
      <c r="B15" s="4" t="s">
        <v>229</v>
      </c>
      <c r="C15" s="1"/>
    </row>
    <row r="16" spans="1:6" x14ac:dyDescent="0.45">
      <c r="A16" s="1" t="s">
        <v>278</v>
      </c>
      <c r="B16" s="1"/>
      <c r="C16" s="1"/>
    </row>
    <row r="17" spans="1:6" x14ac:dyDescent="0.45">
      <c r="A17" s="1"/>
      <c r="B17" s="1" t="s">
        <v>279</v>
      </c>
      <c r="C17" s="1"/>
    </row>
    <row r="20" spans="1:6" x14ac:dyDescent="0.45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5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5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5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workbookViewId="0">
      <selection activeCell="G5" sqref="G5"/>
    </sheetView>
  </sheetViews>
  <sheetFormatPr defaultRowHeight="17" x14ac:dyDescent="0.45"/>
  <cols>
    <col min="6" max="6" width="8.6640625" customWidth="1"/>
    <col min="9" max="9" width="8.6640625" customWidth="1"/>
    <col min="10" max="10" width="9.08203125" bestFit="1" customWidth="1"/>
  </cols>
  <sheetData>
    <row r="1" spans="1:12" x14ac:dyDescent="0.45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5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6" t="s">
        <v>50</v>
      </c>
      <c r="L2" s="46"/>
    </row>
    <row r="3" spans="1:12" x14ac:dyDescent="0.45">
      <c r="A3" s="4" t="s">
        <v>8</v>
      </c>
      <c r="B3" s="4">
        <v>48</v>
      </c>
      <c r="C3" s="4">
        <v>42</v>
      </c>
      <c r="D3" s="4">
        <v>90</v>
      </c>
      <c r="E3" s="4"/>
      <c r="G3" s="4" t="s">
        <v>44</v>
      </c>
      <c r="H3" s="4" t="s">
        <v>45</v>
      </c>
      <c r="I3" s="6">
        <v>6100</v>
      </c>
      <c r="J3" s="6">
        <v>240000</v>
      </c>
      <c r="K3" s="47">
        <f>SUMIF(G3:G11,"다이어리",J3:J11)/SUM(J3:J11)</f>
        <v>0.35658914728682173</v>
      </c>
      <c r="L3" s="47"/>
    </row>
    <row r="4" spans="1:12" x14ac:dyDescent="0.45">
      <c r="A4" s="4" t="s">
        <v>9</v>
      </c>
      <c r="B4" s="4">
        <v>39</v>
      </c>
      <c r="C4" s="4">
        <v>40</v>
      </c>
      <c r="D4" s="4">
        <v>79</v>
      </c>
      <c r="E4" s="4"/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5">
      <c r="A5" s="4" t="s">
        <v>10</v>
      </c>
      <c r="B5" s="4">
        <v>42</v>
      </c>
      <c r="C5" s="4">
        <v>38</v>
      </c>
      <c r="D5" s="4">
        <v>80</v>
      </c>
      <c r="E5" s="4"/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5">
      <c r="A6" s="4" t="s">
        <v>11</v>
      </c>
      <c r="B6" s="4">
        <v>18</v>
      </c>
      <c r="C6" s="4">
        <v>26</v>
      </c>
      <c r="D6" s="4">
        <v>44</v>
      </c>
      <c r="E6" s="4"/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5">
      <c r="A7" s="4" t="s">
        <v>12</v>
      </c>
      <c r="B7" s="4">
        <v>29</v>
      </c>
      <c r="C7" s="4">
        <v>23</v>
      </c>
      <c r="D7" s="4">
        <v>52</v>
      </c>
      <c r="E7" s="4"/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5">
      <c r="A8" s="4" t="s">
        <v>13</v>
      </c>
      <c r="B8" s="4">
        <v>41</v>
      </c>
      <c r="C8" s="4">
        <v>20</v>
      </c>
      <c r="D8" s="4">
        <v>61</v>
      </c>
      <c r="E8" s="4"/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5">
      <c r="A9" s="4" t="s">
        <v>14</v>
      </c>
      <c r="B9" s="4">
        <v>8</v>
      </c>
      <c r="C9" s="4">
        <v>0</v>
      </c>
      <c r="D9" s="4">
        <v>8</v>
      </c>
      <c r="E9" s="4"/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5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5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5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5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5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5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TRIM(UPPER(LEFT(G15,3)))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5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0">TRIM(UPPER(LEFT(G16,3)))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5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0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5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0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5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0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5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0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5">
      <c r="A21" s="1"/>
      <c r="B21" s="1"/>
      <c r="C21" s="1"/>
      <c r="D21" s="1"/>
      <c r="G21" s="4" t="s">
        <v>58</v>
      </c>
      <c r="H21" s="4" t="str">
        <f t="shared" si="0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5">
      <c r="A22" s="46" t="s">
        <v>37</v>
      </c>
      <c r="B22" s="46"/>
      <c r="C22" s="4" t="str">
        <f>VLOOKUP(DMAX(A12:D20,B12,A12:A13),$B$13:$D$20,3,FALSE)</f>
        <v>박민수</v>
      </c>
      <c r="D22" s="1"/>
      <c r="G22" s="4" t="s">
        <v>59</v>
      </c>
      <c r="H22" s="4" t="str">
        <f t="shared" si="0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5">
      <c r="G23" s="4" t="s">
        <v>60</v>
      </c>
      <c r="H23" s="4" t="str">
        <f t="shared" si="0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5">
      <c r="A24" s="2" t="s">
        <v>63</v>
      </c>
      <c r="B24" s="3" t="s">
        <v>64</v>
      </c>
    </row>
    <row r="25" spans="1:11" x14ac:dyDescent="0.45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5">
      <c r="A26" s="48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5">
      <c r="A27" s="49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5">
      <c r="A28" s="48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5">
      <c r="A29" s="49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5">
      <c r="A30" s="48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5">
      <c r="A31" s="49"/>
      <c r="B31" s="4" t="s">
        <v>71</v>
      </c>
      <c r="C31" s="4">
        <v>556</v>
      </c>
      <c r="D31" s="4">
        <v>556</v>
      </c>
      <c r="E31" s="4">
        <v>220</v>
      </c>
      <c r="G31" s="4">
        <f>ROUND(DMAX(A25:E37,C25,B25:B26)-DMIN(A25:E37,C25,B25:B26),-1)</f>
        <v>670</v>
      </c>
    </row>
    <row r="32" spans="1:11" x14ac:dyDescent="0.45">
      <c r="A32" s="48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5">
      <c r="A33" s="49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5">
      <c r="A34" s="48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5">
      <c r="A35" s="49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5">
      <c r="A36" s="48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5">
      <c r="A37" s="49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topLeftCell="A7" workbookViewId="0">
      <selection activeCell="A19" sqref="A19:C21"/>
    </sheetView>
  </sheetViews>
  <sheetFormatPr defaultRowHeight="17" x14ac:dyDescent="0.45"/>
  <cols>
    <col min="1" max="1" width="9.1640625" bestFit="1" customWidth="1"/>
    <col min="6" max="6" width="9.1640625" bestFit="1" customWidth="1"/>
  </cols>
  <sheetData>
    <row r="1" spans="1:9" x14ac:dyDescent="0.45">
      <c r="A1" s="50" t="s">
        <v>123</v>
      </c>
      <c r="B1" s="50"/>
      <c r="C1" s="50"/>
      <c r="D1" s="50"/>
      <c r="F1" s="50" t="s">
        <v>124</v>
      </c>
      <c r="G1" s="50"/>
      <c r="H1" s="50"/>
      <c r="I1" s="50"/>
    </row>
    <row r="2" spans="1:9" x14ac:dyDescent="0.45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5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5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5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5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5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5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5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5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5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5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5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5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5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5">
      <c r="A18" s="50" t="s">
        <v>154</v>
      </c>
      <c r="B18" s="50"/>
      <c r="C18" s="50"/>
    </row>
    <row r="19" spans="1:3" x14ac:dyDescent="0.45">
      <c r="A19" s="4" t="s">
        <v>155</v>
      </c>
      <c r="B19" s="4" t="s">
        <v>156</v>
      </c>
      <c r="C19" s="4" t="s">
        <v>157</v>
      </c>
    </row>
    <row r="20" spans="1:3" x14ac:dyDescent="0.45">
      <c r="A20" s="4" t="s">
        <v>128</v>
      </c>
      <c r="B20" s="4">
        <v>87.5</v>
      </c>
      <c r="C20" s="4">
        <v>90</v>
      </c>
    </row>
    <row r="21" spans="1:3" x14ac:dyDescent="0.45">
      <c r="A21" s="4" t="s">
        <v>130</v>
      </c>
      <c r="B21" s="4">
        <v>62.5</v>
      </c>
      <c r="C21" s="4">
        <v>86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13" workbookViewId="0">
      <selection activeCell="A24" sqref="A24"/>
    </sheetView>
  </sheetViews>
  <sheetFormatPr defaultRowHeight="17" x14ac:dyDescent="0.45"/>
  <cols>
    <col min="1" max="1" width="17.1640625" bestFit="1" customWidth="1"/>
    <col min="2" max="2" width="11.4140625" bestFit="1" customWidth="1"/>
    <col min="3" max="4" width="9" bestFit="1" customWidth="1"/>
    <col min="5" max="5" width="7.83203125" bestFit="1" customWidth="1"/>
    <col min="6" max="6" width="10.58203125" bestFit="1" customWidth="1"/>
    <col min="7" max="7" width="12.5" bestFit="1" customWidth="1"/>
    <col min="8" max="8" width="15.1640625" bestFit="1" customWidth="1"/>
    <col min="9" max="9" width="17.1640625" bestFit="1" customWidth="1"/>
  </cols>
  <sheetData>
    <row r="1" spans="1:8" ht="21" x14ac:dyDescent="0.45">
      <c r="A1" s="45" t="s">
        <v>158</v>
      </c>
      <c r="B1" s="45"/>
      <c r="C1" s="45"/>
      <c r="D1" s="45"/>
      <c r="E1" s="45"/>
      <c r="F1" s="45"/>
      <c r="G1" s="45"/>
      <c r="H1" s="45"/>
    </row>
    <row r="3" spans="1:8" x14ac:dyDescent="0.45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5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5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5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5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5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5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5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5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5">
      <c r="A14" s="24" t="s">
        <v>53</v>
      </c>
      <c r="B14" t="s">
        <v>280</v>
      </c>
    </row>
    <row r="16" spans="1:8" x14ac:dyDescent="0.45">
      <c r="B16" s="24" t="s">
        <v>282</v>
      </c>
    </row>
    <row r="17" spans="1:4" x14ac:dyDescent="0.45">
      <c r="A17" s="24" t="s">
        <v>281</v>
      </c>
      <c r="B17" t="s">
        <v>168</v>
      </c>
      <c r="C17" t="s">
        <v>170</v>
      </c>
      <c r="D17" t="s">
        <v>165</v>
      </c>
    </row>
    <row r="18" spans="1:4" x14ac:dyDescent="0.45">
      <c r="A18" s="25" t="s">
        <v>71</v>
      </c>
      <c r="B18" s="27"/>
      <c r="C18" s="27"/>
      <c r="D18" s="27"/>
    </row>
    <row r="19" spans="1:4" x14ac:dyDescent="0.45">
      <c r="A19" s="26" t="s">
        <v>284</v>
      </c>
      <c r="B19" s="27">
        <v>336</v>
      </c>
      <c r="C19" s="27">
        <v>80</v>
      </c>
      <c r="D19" s="27">
        <v>1220</v>
      </c>
    </row>
    <row r="20" spans="1:4" x14ac:dyDescent="0.45">
      <c r="A20" s="26" t="s">
        <v>286</v>
      </c>
      <c r="B20" s="27">
        <v>161280</v>
      </c>
      <c r="C20" s="27">
        <v>72000</v>
      </c>
      <c r="D20" s="27">
        <v>236680</v>
      </c>
    </row>
    <row r="21" spans="1:4" x14ac:dyDescent="0.45">
      <c r="A21" s="25" t="s">
        <v>70</v>
      </c>
      <c r="B21" s="27"/>
      <c r="C21" s="27"/>
      <c r="D21" s="27"/>
    </row>
    <row r="22" spans="1:4" x14ac:dyDescent="0.45">
      <c r="A22" s="26" t="s">
        <v>284</v>
      </c>
      <c r="B22" s="27">
        <v>870</v>
      </c>
      <c r="C22" s="27">
        <v>280</v>
      </c>
      <c r="D22" s="27">
        <v>521</v>
      </c>
    </row>
    <row r="23" spans="1:4" x14ac:dyDescent="0.45">
      <c r="A23" s="26" t="s">
        <v>286</v>
      </c>
      <c r="B23" s="27">
        <v>435000</v>
      </c>
      <c r="C23" s="27">
        <v>274400</v>
      </c>
      <c r="D23" s="27">
        <v>101074</v>
      </c>
    </row>
    <row r="24" spans="1:4" x14ac:dyDescent="0.45">
      <c r="A24" s="25" t="s">
        <v>283</v>
      </c>
      <c r="B24" s="27">
        <v>870</v>
      </c>
      <c r="C24" s="27">
        <v>280</v>
      </c>
      <c r="D24" s="27">
        <v>1220</v>
      </c>
    </row>
    <row r="25" spans="1:4" x14ac:dyDescent="0.45">
      <c r="A25" s="25" t="s">
        <v>285</v>
      </c>
      <c r="B25" s="27">
        <v>435000</v>
      </c>
      <c r="C25" s="27">
        <v>274400</v>
      </c>
      <c r="D25" s="27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DF736-B62E-4B7A-880F-6409F96F32B9}">
  <sheetPr>
    <outlinePr summaryBelow="0"/>
  </sheetPr>
  <dimension ref="B1:F12"/>
  <sheetViews>
    <sheetView showGridLines="0" workbookViewId="0"/>
  </sheetViews>
  <sheetFormatPr defaultRowHeight="17" outlineLevelRow="1" outlineLevelCol="1" x14ac:dyDescent="0.45"/>
  <cols>
    <col min="3" max="3" width="6.25" bestFit="1" customWidth="1"/>
    <col min="4" max="6" width="10.58203125" bestFit="1" customWidth="1" outlineLevel="1"/>
  </cols>
  <sheetData>
    <row r="1" spans="2:6" ht="17.5" thickBot="1" x14ac:dyDescent="0.5"/>
    <row r="2" spans="2:6" x14ac:dyDescent="0.45">
      <c r="B2" s="31" t="s">
        <v>293</v>
      </c>
      <c r="C2" s="32"/>
      <c r="D2" s="38"/>
      <c r="E2" s="38"/>
      <c r="F2" s="38"/>
    </row>
    <row r="3" spans="2:6" collapsed="1" x14ac:dyDescent="0.45">
      <c r="B3" s="30"/>
      <c r="C3" s="30"/>
      <c r="D3" s="39" t="s">
        <v>295</v>
      </c>
      <c r="E3" s="39" t="s">
        <v>290</v>
      </c>
      <c r="F3" s="39" t="s">
        <v>292</v>
      </c>
    </row>
    <row r="4" spans="2:6" ht="48" hidden="1" outlineLevel="1" x14ac:dyDescent="0.45">
      <c r="B4" s="34"/>
      <c r="C4" s="34"/>
      <c r="D4" s="28"/>
      <c r="E4" s="41" t="s">
        <v>291</v>
      </c>
      <c r="F4" s="41" t="s">
        <v>291</v>
      </c>
    </row>
    <row r="5" spans="2:6" x14ac:dyDescent="0.45">
      <c r="B5" s="35" t="s">
        <v>294</v>
      </c>
      <c r="C5" s="36"/>
      <c r="D5" s="33"/>
      <c r="E5" s="33"/>
      <c r="F5" s="33"/>
    </row>
    <row r="6" spans="2:6" outlineLevel="1" x14ac:dyDescent="0.45">
      <c r="B6" s="34"/>
      <c r="C6" s="34" t="s">
        <v>287</v>
      </c>
      <c r="D6" s="28">
        <v>350</v>
      </c>
      <c r="E6" s="40">
        <v>450</v>
      </c>
      <c r="F6" s="40">
        <v>250</v>
      </c>
    </row>
    <row r="7" spans="2:6" outlineLevel="1" x14ac:dyDescent="0.45">
      <c r="B7" s="34"/>
      <c r="C7" s="34" t="s">
        <v>288</v>
      </c>
      <c r="D7" s="28">
        <v>580</v>
      </c>
      <c r="E7" s="40">
        <v>680</v>
      </c>
      <c r="F7" s="40">
        <v>480</v>
      </c>
    </row>
    <row r="8" spans="2:6" x14ac:dyDescent="0.45">
      <c r="B8" s="35" t="s">
        <v>296</v>
      </c>
      <c r="C8" s="36"/>
      <c r="D8" s="33"/>
      <c r="E8" s="33"/>
      <c r="F8" s="33"/>
    </row>
    <row r="9" spans="2:6" ht="17.5" outlineLevel="1" thickBot="1" x14ac:dyDescent="0.5">
      <c r="B9" s="37"/>
      <c r="C9" s="37" t="s">
        <v>289</v>
      </c>
      <c r="D9" s="29">
        <v>2133330</v>
      </c>
      <c r="E9" s="29">
        <v>2601830</v>
      </c>
      <c r="F9" s="29">
        <v>1664830</v>
      </c>
    </row>
    <row r="10" spans="2:6" x14ac:dyDescent="0.45">
      <c r="B10" t="s">
        <v>297</v>
      </c>
    </row>
    <row r="11" spans="2:6" x14ac:dyDescent="0.45">
      <c r="B11" t="s">
        <v>298</v>
      </c>
    </row>
    <row r="12" spans="2:6" x14ac:dyDescent="0.45">
      <c r="B12" t="s">
        <v>299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topLeftCell="A7" workbookViewId="0">
      <selection activeCell="E17" sqref="E17"/>
    </sheetView>
  </sheetViews>
  <sheetFormatPr defaultRowHeight="17" x14ac:dyDescent="0.45"/>
  <cols>
    <col min="5" max="5" width="10.58203125" bestFit="1" customWidth="1"/>
  </cols>
  <sheetData>
    <row r="1" spans="1:5" ht="21" x14ac:dyDescent="0.45">
      <c r="A1" s="45" t="s">
        <v>174</v>
      </c>
      <c r="B1" s="45"/>
      <c r="C1" s="45"/>
      <c r="D1" s="45"/>
      <c r="E1" s="45"/>
    </row>
    <row r="3" spans="1:5" x14ac:dyDescent="0.45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5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5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5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5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5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5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5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5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5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5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5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5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5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5">
      <c r="A17" s="51" t="s">
        <v>182</v>
      </c>
      <c r="B17" s="52"/>
      <c r="C17" s="52"/>
      <c r="D17" s="53"/>
      <c r="E17" s="9">
        <f>SUM(E4:E16)</f>
        <v>2133330</v>
      </c>
    </row>
    <row r="19" spans="1:5" x14ac:dyDescent="0.45">
      <c r="A19" s="51" t="s">
        <v>183</v>
      </c>
      <c r="B19" s="53"/>
    </row>
    <row r="20" spans="1:5" x14ac:dyDescent="0.45">
      <c r="A20" s="4" t="s">
        <v>184</v>
      </c>
      <c r="B20" s="4">
        <v>350</v>
      </c>
    </row>
    <row r="21" spans="1:5" x14ac:dyDescent="0.45">
      <c r="A21" s="4" t="s">
        <v>185</v>
      </c>
      <c r="B21" s="4">
        <v>580</v>
      </c>
    </row>
  </sheetData>
  <scenarios current="0" sqref="E17">
    <scenario name="단가인상" locked="1" count="2" user="인와왓" comment="만든 사람 인와왓 날짜 2025-02-23">
      <inputCells r="B20" val="450"/>
      <inputCells r="B21" val="680"/>
    </scenario>
    <scenario name="단가인하" locked="1" count="2" user="인와왓" comment="만든 사람 인와왓 날짜 2025-02-23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인화 심</cp:lastModifiedBy>
  <dcterms:created xsi:type="dcterms:W3CDTF">2023-04-27T08:01:32Z</dcterms:created>
  <dcterms:modified xsi:type="dcterms:W3CDTF">2025-02-22T15:41:07Z</dcterms:modified>
</cp:coreProperties>
</file>