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bla\OneDrive\바탕 화면\길벗컴활2급\03 기본모의고사\"/>
    </mc:Choice>
  </mc:AlternateContent>
  <xr:revisionPtr revIDLastSave="0" documentId="13_ncr:1_{D19A9FCC-56DD-43E8-B39A-70A3A10F025C}" xr6:coauthVersionLast="47" xr6:coauthVersionMax="47" xr10:uidLastSave="{00000000-0000-0000-0000-000000000000}"/>
  <bookViews>
    <workbookView xWindow="11424" yWindow="0" windowWidth="11712" windowHeight="12336" firstSheet="4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H16" i="4"/>
  <c r="H17" i="4"/>
  <c r="H18" i="4"/>
  <c r="H19" i="4"/>
  <c r="H20" i="4"/>
  <c r="H21" i="4"/>
  <c r="H22" i="4"/>
  <c r="H23" i="4"/>
  <c r="H15" i="4"/>
  <c r="I16" i="4" a="1"/>
  <c r="I16" i="4"/>
  <c r="I17" i="4" a="1"/>
  <c r="I17" i="4" s="1"/>
  <c r="I18" i="4" a="1"/>
  <c r="I18" i="4" s="1"/>
  <c r="I19" i="4" a="1"/>
  <c r="I19" i="4" s="1"/>
  <c r="I20" i="4" a="1"/>
  <c r="I20" i="4" s="1"/>
  <c r="I21" i="4" a="1"/>
  <c r="I21" i="4" s="1"/>
  <c r="I22" i="4" a="1"/>
  <c r="I22" i="4"/>
  <c r="I23" i="4" a="1"/>
  <c r="I23" i="4"/>
  <c r="I15" i="4" a="1"/>
  <c r="I15" i="4" s="1"/>
  <c r="C22" i="4"/>
  <c r="K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`s kim</author>
  </authors>
  <commentList>
    <comment ref="A1" authorId="0" shapeId="0" xr:uid="{6D771055-33EA-4119-A13D-7E1588BC0270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<sst xmlns="http://schemas.openxmlformats.org/spreadsheetml/2006/main" count="500" uniqueCount="301">
  <si>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</si>
  <si>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</si>
  <si>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</si>
  <si>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</si>
  <si>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</si>
  <si>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</si>
  <si>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</si>
  <si>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</si>
  <si>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</si>
  <si>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</si>
  <si>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</si>
  <si>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</si>
  <si>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</si>
  <si>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</si>
  <si>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</si>
  <si>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</si>
  <si>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</si>
  <si>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</si>
  <si>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</si>
  <si>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</si>
  <si>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</si>
  <si>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</si>
  <si>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</si>
  <si>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</si>
  <si>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</si>
  <si>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</si>
  <si>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</si>
  <si>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</si>
  <si>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</si>
  <si>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</si>
  <si>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</si>
  <si>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</si>
  <si>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</si>
  <si>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</si>
  <si>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</si>
  <si>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</si>
  <si>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</si>
  <si>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</si>
  <si>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</si>
  <si>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</si>
  <si>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</si>
  <si>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</si>
  <si>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</si>
  <si>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</si>
  <si>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</si>
  <si>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</si>
  <si>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</si>
  <si>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</si>
  <si>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</si>
  <si>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</si>
  <si>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</si>
  <si>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</si>
  <si>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</si>
  <si>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</si>
  <si>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</si>
  <si>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</si>
  <si>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</si>
  <si>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</si>
  <si>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</si>
  <si>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</si>
  <si>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</si>
  <si>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</si>
  <si>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</si>
  <si>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</si>
  <si>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</si>
  <si>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</si>
  <si>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</si>
  <si>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</si>
  <si>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</si>
  <si>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</si>
  <si>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</si>
  <si>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</si>
  <si>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</si>
  <si>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</si>
  <si>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</si>
  <si>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</si>
  <si>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</si>
  <si>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</si>
  <si>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</si>
  <si>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</si>
  <si>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</si>
  <si>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</si>
  <si>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</si>
  <si>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</si>
  <si>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</si>
  <si>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</si>
  <si>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</si>
  <si>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</si>
  <si>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</si>
  <si>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</si>
  <si>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</si>
  <si>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</si>
  <si>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</si>
  <si>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</si>
  <si>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</si>
  <si>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</si>
  <si>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</si>
  <si>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</si>
  <si>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</si>
  <si>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</si>
  <si>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</si>
  <si>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</si>
  <si>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</si>
  <si>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</si>
  <si>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</si>
  <si>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</si>
  <si>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</si>
  <si>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</si>
  <si>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</si>
  <si>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</si>
  <si>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</si>
  <si>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</si>
  <si>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</si>
  <si>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</si>
  <si>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</si>
  <si>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</si>
  <si>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</si>
  <si>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</si>
  <si>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</si>
  <si>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</si>
  <si>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</si>
  <si>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</si>
  <si>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</si>
  <si>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</si>
  <si>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</si>
  <si>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</si>
  <si>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</si>
  <si>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</si>
  <si>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</si>
  <si>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</si>
  <si>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</si>
  <si>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</si>
  <si>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</si>
  <si>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</si>
  <si>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</si>
  <si>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</si>
  <si>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</si>
  <si>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</si>
  <si>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</si>
  <si>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</si>
  <si>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</si>
  <si>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</si>
  <si>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</si>
  <si>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</si>
  <si>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</si>
  <si>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</si>
  <si>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</si>
  <si>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</si>
  <si>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</si>
  <si>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</si>
  <si>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</si>
  <si>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</si>
  <si>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</si>
  <si>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</si>
  <si>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</si>
  <si>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</si>
  <si>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</si>
  <si>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</si>
  <si>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</si>
  <si>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</si>
  <si>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</si>
  <si>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</si>
  <si>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</si>
  <si>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</si>
  <si>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</si>
  <si>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</si>
  <si>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</si>
  <si>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</si>
  <si>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</si>
  <si>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</si>
  <si>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</si>
  <si>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</si>
  <si>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</si>
  <si>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</si>
  <si>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</si>
  <si>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</si>
  <si>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</si>
  <si>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</si>
  <si>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</si>
  <si>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</si>
  <si>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</si>
  <si>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</si>
  <si>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</si>
  <si>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</si>
  <si>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</si>
  <si>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</si>
  <si>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</si>
  <si>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</si>
  <si>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</si>
  <si>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</si>
  <si>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</si>
  <si>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</si>
  <si>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</si>
  <si>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</si>
  <si>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</si>
  <si>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</si>
  <si>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</si>
  <si>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</si>
  <si>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</si>
  <si>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</si>
  <si>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</si>
  <si>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</si>
  <si>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</si>
  <si>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</si>
  <si>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</si>
  <si>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</si>
  <si>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</si>
  <si>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</si>
  <si>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</si>
  <si>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</si>
  <si>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</si>
  <si>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</si>
  <si>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</si>
  <si>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</si>
  <si>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</si>
  <si>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</si>
  <si>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</si>
  <si>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</si>
  <si>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</si>
  <si>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</si>
  <si>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</si>
  <si>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</si>
  <si>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</si>
  <si>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</si>
  <si>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</si>
  <si>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</si>
  <si>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</si>
  <si>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</si>
  <si>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</si>
  <si>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</si>
  <si>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</si>
  <si>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</si>
  <si>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</si>
  <si>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</si>
  <si>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</si>
  <si>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</si>
  <si>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</si>
  <si>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</si>
  <si>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</si>
  <si>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</si>
  <si>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</si>
  <si>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</si>
  <si>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</si>
  <si>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</si>
  <si>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</si>
  <si>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</si>
  <si>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</si>
  <si>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</si>
  <si>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</si>
  <si>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</si>
  <si>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</si>
  <si>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</si>
  <si>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</si>
  <si>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</si>
  <si>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</si>
  <si>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</si>
  <si>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</si>
  <si>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</si>
  <si>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</si>
  <si>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</si>
  <si>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</si>
  <si>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</si>
  <si>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</si>
  <si>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</si>
  <si>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</si>
  <si>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</si>
  <si>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</si>
  <si>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</si>
  <si>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</si>
  <si>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</si>
  <si>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</si>
  <si>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</si>
  <si>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</si>
  <si>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</si>
  <si>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</si>
  <si>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</si>
  <si>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</si>
  <si>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</si>
  <si>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</si>
  <si>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</si>
  <si>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</si>
  <si>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</si>
  <si>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</si>
  <si>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</si>
  <si>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</si>
  <si>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</si>
  <si>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</si>
  <si>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</si>
  <si>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</si>
  <si>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</si>
  <si>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</si>
  <si>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단가인상</t>
  </si>
  <si>
    <t>단가인하</t>
  </si>
  <si>
    <t>시나리오 요약</t>
  </si>
  <si>
    <t>변경 셀:</t>
  </si>
  <si>
    <t>현재 값: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</si>
  <si>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</si>
  <si>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</si>
  <si>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</si>
  <si>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농약안전사용기준</t>
    <phoneticPr fontId="1" type="noConversion"/>
  </si>
  <si>
    <t>&lt;60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</si>
</sst>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0_ "/>
    <numFmt numFmtId="177" formatCode="0.0_ "/>
    <numFmt numFmtId="178" formatCode="yyyy&quot;년&quot;mm&quot;월&quot;dd&quot;일&quot;"/>
    <numFmt numFmtId="179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7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9" fontId="0" fillId="0" borderId="0" xfId="0" applyNumberFormat="1">
      <alignment vertical="center"/>
    </xf>
    <xf numFmtId="0" fontId="10" fillId="3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11" fillId="4" borderId="0" xfId="0" applyFont="1" applyFill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6" xfId="0" applyFont="1" applyFill="1" applyBorder="1" applyAlignment="1">
      <alignment horizontal="right" vertical="center"/>
    </xf>
    <xf numFmtId="0" fontId="12" fillId="4" borderId="17" xfId="0" applyFont="1" applyFill="1" applyBorder="1" applyAlignment="1">
      <alignment horizontal="left" vertical="center"/>
    </xf>
    <xf numFmtId="0" fontId="0" fillId="0" borderId="17" xfId="0" applyBorder="1">
      <alignment vertical="center"/>
    </xf>
    <xf numFmtId="0" fontId="0" fillId="5" borderId="0" xfId="0" applyFill="1">
      <alignment vertical="center"/>
    </xf>
    <xf numFmtId="0" fontId="14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42" fontId="0" fillId="0" borderId="1" xfId="2" applyNumberFormat="1" applyFont="1" applyBorder="1">
      <alignment vertical="center"/>
    </xf>
    <xf numFmtId="178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127000">
                <a:solidFill>
                  <a:schemeClr val="accent5"/>
                </a:solidFill>
                <a:headEnd type="none"/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9748176"/>
        <c:axId val="659745296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659745296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59748176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6597481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59745296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22860</xdr:rowOff>
        </xdr:from>
        <xdr:to>
          <xdr:col>8</xdr:col>
          <xdr:colOff>0</xdr:colOff>
          <xdr:row>19</xdr:row>
          <xdr:rowOff>7620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22860</xdr:rowOff>
    </xdr:from>
    <xdr:to>
      <xdr:col>8</xdr:col>
      <xdr:colOff>0</xdr:colOff>
      <xdr:row>20</xdr:row>
      <xdr:rowOff>213360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030980" y="4267200"/>
          <a:ext cx="1341120" cy="4114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`s kim" refreshedDate="45619.708575810182" createdVersion="8" refreshedVersion="8" minRefreshableVersion="3" recordCount="8" xr:uid="{2D5E371E-35F2-4C34-BE16-244CA4EC0ECC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E4EBDB-5D63-41AC-BBD0-50AACFFD0E2B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9"/>
    <dataField name="최대 : 매출액" fld="6" subtotal="max" baseField="2" baseItem="0" numFmtId="179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A2" sqref="A2"/>
    </sheetView>
  </sheetViews>
  <sheetFormatPr defaultRowHeight="17.399999999999999" x14ac:dyDescent="0.4"/>
  <cols>
    <col min="2" max="2" width="12.09765625" bestFit="1" customWidth="1"/>
    <col min="3" max="3" width="11.296875" bestFit="1" customWidth="1"/>
    <col min="7" max="7" width="11.69921875" bestFit="1" customWidth="1"/>
  </cols>
  <sheetData>
    <row r="1" spans="1:7" x14ac:dyDescent="0.4">
      <c r="A1" t="s">
        <v>299</v>
      </c>
    </row>
    <row r="3" spans="1:7" x14ac:dyDescent="0.4">
      <c r="A3" s="1" t="s">
        <v>242</v>
      </c>
      <c r="B3" s="1" t="s">
        <v>249</v>
      </c>
      <c r="C3" s="1" t="s">
        <v>256</v>
      </c>
      <c r="D3" s="1" t="s">
        <v>263</v>
      </c>
      <c r="E3" s="1" t="s">
        <v>270</v>
      </c>
      <c r="F3" s="1" t="s">
        <v>273</v>
      </c>
      <c r="G3" s="1" t="s">
        <v>276</v>
      </c>
    </row>
    <row r="4" spans="1:7" x14ac:dyDescent="0.4">
      <c r="A4" s="1" t="s">
        <v>243</v>
      </c>
      <c r="B4" s="1" t="s">
        <v>250</v>
      </c>
      <c r="C4" s="1" t="s">
        <v>257</v>
      </c>
      <c r="D4" s="1" t="s">
        <v>264</v>
      </c>
      <c r="E4" s="1" t="s">
        <v>271</v>
      </c>
      <c r="F4" s="1" t="s">
        <v>274</v>
      </c>
      <c r="G4" s="1">
        <v>3</v>
      </c>
    </row>
    <row r="5" spans="1:7" x14ac:dyDescent="0.4">
      <c r="A5" s="1" t="s">
        <v>244</v>
      </c>
      <c r="B5" s="1" t="s">
        <v>251</v>
      </c>
      <c r="C5" s="1" t="s">
        <v>258</v>
      </c>
      <c r="D5" s="1" t="s">
        <v>265</v>
      </c>
      <c r="E5" s="1" t="s">
        <v>271</v>
      </c>
      <c r="F5" s="1" t="s">
        <v>274</v>
      </c>
      <c r="G5" s="1">
        <v>3</v>
      </c>
    </row>
    <row r="6" spans="1:7" x14ac:dyDescent="0.4">
      <c r="A6" s="1" t="s">
        <v>245</v>
      </c>
      <c r="B6" s="1" t="s">
        <v>252</v>
      </c>
      <c r="C6" s="1" t="s">
        <v>259</v>
      </c>
      <c r="D6" s="1" t="s">
        <v>266</v>
      </c>
      <c r="E6" s="1" t="s">
        <v>271</v>
      </c>
      <c r="F6" s="1" t="s">
        <v>275</v>
      </c>
      <c r="G6" s="1">
        <v>3</v>
      </c>
    </row>
    <row r="7" spans="1:7" x14ac:dyDescent="0.4">
      <c r="A7" s="1" t="s">
        <v>246</v>
      </c>
      <c r="B7" s="1" t="s">
        <v>253</v>
      </c>
      <c r="C7" s="1" t="s">
        <v>260</v>
      </c>
      <c r="D7" s="1" t="s">
        <v>267</v>
      </c>
      <c r="E7" s="1" t="s">
        <v>271</v>
      </c>
      <c r="F7" s="1" t="s">
        <v>275</v>
      </c>
      <c r="G7" s="1">
        <v>3</v>
      </c>
    </row>
    <row r="8" spans="1:7" x14ac:dyDescent="0.4">
      <c r="A8" s="1" t="s">
        <v>247</v>
      </c>
      <c r="B8" s="1" t="s">
        <v>254</v>
      </c>
      <c r="C8" s="1" t="s">
        <v>261</v>
      </c>
      <c r="D8" s="1" t="s">
        <v>268</v>
      </c>
      <c r="E8" s="1" t="s">
        <v>272</v>
      </c>
      <c r="F8" s="1" t="s">
        <v>274</v>
      </c>
      <c r="G8" s="1">
        <v>3</v>
      </c>
    </row>
    <row r="9" spans="1:7" x14ac:dyDescent="0.4">
      <c r="A9" s="1" t="s">
        <v>248</v>
      </c>
      <c r="B9" s="1" t="s">
        <v>255</v>
      </c>
      <c r="C9" s="1" t="s">
        <v>262</v>
      </c>
      <c r="D9" s="1" t="s">
        <v>269</v>
      </c>
      <c r="E9" s="1" t="s">
        <v>271</v>
      </c>
      <c r="F9" s="1" t="s">
        <v>275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workbookViewId="0">
      <selection activeCell="L14" sqref="L14"/>
    </sheetView>
  </sheetViews>
  <sheetFormatPr defaultRowHeight="17.399999999999999" x14ac:dyDescent="0.4"/>
  <cols>
    <col min="5" max="5" width="12.09765625" customWidth="1"/>
    <col min="6" max="6" width="5.59765625" customWidth="1"/>
  </cols>
  <sheetData>
    <row r="1" spans="1:5" ht="21" x14ac:dyDescent="0.4">
      <c r="A1" s="42" t="s">
        <v>185</v>
      </c>
      <c r="B1" s="42"/>
      <c r="C1" s="42"/>
      <c r="D1" s="42"/>
      <c r="E1" s="42"/>
    </row>
    <row r="3" spans="1:5" x14ac:dyDescent="0.4">
      <c r="A3" s="4" t="s">
        <v>186</v>
      </c>
      <c r="B3" s="4" t="s">
        <v>18</v>
      </c>
      <c r="C3" s="4" t="s">
        <v>239</v>
      </c>
      <c r="D3" s="4" t="s">
        <v>17</v>
      </c>
      <c r="E3" s="4" t="s">
        <v>187</v>
      </c>
    </row>
    <row r="4" spans="1:5" x14ac:dyDescent="0.4">
      <c r="A4" s="4">
        <v>3425</v>
      </c>
      <c r="B4" s="4" t="s">
        <v>188</v>
      </c>
      <c r="C4" s="4" t="s">
        <v>189</v>
      </c>
      <c r="D4" s="4" t="s">
        <v>190</v>
      </c>
      <c r="E4" s="39">
        <v>254000</v>
      </c>
    </row>
    <row r="5" spans="1:5" x14ac:dyDescent="0.4">
      <c r="A5" s="4">
        <v>3323</v>
      </c>
      <c r="B5" s="4" t="s">
        <v>191</v>
      </c>
      <c r="C5" s="4" t="s">
        <v>189</v>
      </c>
      <c r="D5" s="4" t="s">
        <v>192</v>
      </c>
      <c r="E5" s="39">
        <v>246200</v>
      </c>
    </row>
    <row r="6" spans="1:5" x14ac:dyDescent="0.4">
      <c r="A6" s="4">
        <v>1003</v>
      </c>
      <c r="B6" s="4" t="s">
        <v>193</v>
      </c>
      <c r="C6" s="4" t="s">
        <v>214</v>
      </c>
      <c r="D6" s="4" t="s">
        <v>194</v>
      </c>
      <c r="E6" s="39">
        <v>256800</v>
      </c>
    </row>
    <row r="7" spans="1:5" x14ac:dyDescent="0.4">
      <c r="A7" s="4">
        <v>2209</v>
      </c>
      <c r="B7" s="4" t="s">
        <v>195</v>
      </c>
      <c r="C7" s="4" t="s">
        <v>189</v>
      </c>
      <c r="D7" s="4" t="s">
        <v>196</v>
      </c>
      <c r="E7" s="39">
        <v>246330</v>
      </c>
    </row>
    <row r="8" spans="1:5" x14ac:dyDescent="0.4">
      <c r="A8" s="4">
        <v>2107</v>
      </c>
      <c r="B8" s="4" t="s">
        <v>197</v>
      </c>
      <c r="C8" s="4" t="s">
        <v>189</v>
      </c>
      <c r="D8" s="4" t="s">
        <v>196</v>
      </c>
      <c r="E8" s="39">
        <v>262500</v>
      </c>
    </row>
    <row r="9" spans="1:5" x14ac:dyDescent="0.4">
      <c r="A9" s="4">
        <v>3322</v>
      </c>
      <c r="B9" s="4" t="s">
        <v>198</v>
      </c>
      <c r="C9" s="4" t="s">
        <v>189</v>
      </c>
      <c r="D9" s="4" t="s">
        <v>192</v>
      </c>
      <c r="E9" s="39">
        <v>245600</v>
      </c>
    </row>
    <row r="10" spans="1:5" x14ac:dyDescent="0.4">
      <c r="A10" s="4">
        <v>3115</v>
      </c>
      <c r="B10" s="4" t="s">
        <v>199</v>
      </c>
      <c r="C10" s="4" t="s">
        <v>189</v>
      </c>
      <c r="D10" s="4" t="s">
        <v>200</v>
      </c>
      <c r="E10" s="39">
        <v>235200</v>
      </c>
    </row>
    <row r="11" spans="1:5" x14ac:dyDescent="0.4">
      <c r="A11" s="4">
        <v>2210</v>
      </c>
      <c r="B11" s="4" t="s">
        <v>201</v>
      </c>
      <c r="C11" s="4" t="s">
        <v>189</v>
      </c>
      <c r="D11" s="4" t="s">
        <v>196</v>
      </c>
      <c r="E11" s="39">
        <v>264250</v>
      </c>
    </row>
    <row r="12" spans="1:5" x14ac:dyDescent="0.4">
      <c r="A12" s="4">
        <v>2106</v>
      </c>
      <c r="B12" s="4" t="s">
        <v>202</v>
      </c>
      <c r="C12" s="4" t="s">
        <v>189</v>
      </c>
      <c r="D12" s="4" t="s">
        <v>196</v>
      </c>
      <c r="E12" s="39">
        <v>252500</v>
      </c>
    </row>
    <row r="13" spans="1:5" x14ac:dyDescent="0.4">
      <c r="A13" s="4">
        <v>3321</v>
      </c>
      <c r="B13" s="4" t="s">
        <v>203</v>
      </c>
      <c r="C13" s="4" t="s">
        <v>189</v>
      </c>
      <c r="D13" s="4" t="s">
        <v>192</v>
      </c>
      <c r="E13" s="39">
        <v>258000</v>
      </c>
    </row>
    <row r="14" spans="1:5" x14ac:dyDescent="0.4">
      <c r="A14" s="4">
        <v>3217</v>
      </c>
      <c r="B14" s="4" t="s">
        <v>204</v>
      </c>
      <c r="C14" s="4" t="s">
        <v>189</v>
      </c>
      <c r="D14" s="4" t="s">
        <v>205</v>
      </c>
      <c r="E14" s="39">
        <v>232560</v>
      </c>
    </row>
    <row r="15" spans="1:5" x14ac:dyDescent="0.4">
      <c r="A15" s="4">
        <v>3112</v>
      </c>
      <c r="B15" s="4" t="s">
        <v>206</v>
      </c>
      <c r="C15" s="4" t="s">
        <v>19</v>
      </c>
      <c r="D15" s="4" t="s">
        <v>200</v>
      </c>
      <c r="E15" s="39">
        <v>335620</v>
      </c>
    </row>
    <row r="16" spans="1:5" x14ac:dyDescent="0.4">
      <c r="A16" s="4">
        <v>3320</v>
      </c>
      <c r="B16" s="4" t="s">
        <v>207</v>
      </c>
      <c r="C16" s="4" t="s">
        <v>19</v>
      </c>
      <c r="D16" s="4" t="s">
        <v>192</v>
      </c>
      <c r="E16" s="39">
        <v>342560</v>
      </c>
    </row>
    <row r="17" spans="1:5" x14ac:dyDescent="0.4">
      <c r="A17" s="4">
        <v>3424</v>
      </c>
      <c r="B17" s="4" t="s">
        <v>208</v>
      </c>
      <c r="C17" s="4" t="s">
        <v>19</v>
      </c>
      <c r="D17" s="4" t="s">
        <v>190</v>
      </c>
      <c r="E17" s="38">
        <v>365110</v>
      </c>
    </row>
    <row r="18" spans="1:5" x14ac:dyDescent="0.4">
      <c r="A18" s="4">
        <v>4029</v>
      </c>
      <c r="B18" s="4" t="s">
        <v>209</v>
      </c>
      <c r="C18" s="4" t="s">
        <v>19</v>
      </c>
      <c r="D18" s="4" t="s">
        <v>210</v>
      </c>
      <c r="E18" s="38">
        <v>352533</v>
      </c>
    </row>
    <row r="19" spans="1:5" x14ac:dyDescent="0.4">
      <c r="A19" s="4">
        <v>2105</v>
      </c>
      <c r="B19" s="4" t="s">
        <v>211</v>
      </c>
      <c r="C19" s="4" t="s">
        <v>19</v>
      </c>
      <c r="D19" s="4" t="s">
        <v>196</v>
      </c>
      <c r="E19" s="38">
        <v>345850</v>
      </c>
    </row>
    <row r="20" spans="1:5" x14ac:dyDescent="0.4">
      <c r="A20" s="4">
        <v>2208</v>
      </c>
      <c r="B20" s="4" t="s">
        <v>212</v>
      </c>
      <c r="C20" s="4" t="s">
        <v>19</v>
      </c>
      <c r="D20" s="4" t="s">
        <v>196</v>
      </c>
      <c r="E20" s="38">
        <v>356520</v>
      </c>
    </row>
    <row r="21" spans="1:5" x14ac:dyDescent="0.4">
      <c r="D21" s="4" t="s">
        <v>213</v>
      </c>
      <c r="E21" s="38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horizont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22860</xdr:rowOff>
                  </from>
                  <to>
                    <xdr:col>8</xdr:col>
                    <xdr:colOff>0</xdr:colOff>
                    <xdr:row>19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3" workbookViewId="0">
      <selection activeCell="M27" sqref="M27"/>
    </sheetView>
  </sheetViews>
  <sheetFormatPr defaultRowHeight="17.399999999999999" x14ac:dyDescent="0.4"/>
  <sheetData>
    <row r="1" spans="1:5" ht="21" x14ac:dyDescent="0.4">
      <c r="A1" s="42" t="s">
        <v>215</v>
      </c>
      <c r="B1" s="42"/>
      <c r="C1" s="42"/>
      <c r="D1" s="42"/>
      <c r="E1" s="42"/>
    </row>
    <row r="3" spans="1:5" x14ac:dyDescent="0.4">
      <c r="A3" s="4" t="s">
        <v>18</v>
      </c>
      <c r="B3" s="4" t="s">
        <v>239</v>
      </c>
      <c r="C3" s="4" t="s">
        <v>17</v>
      </c>
      <c r="D3" s="4" t="s">
        <v>216</v>
      </c>
      <c r="E3" s="4" t="s">
        <v>217</v>
      </c>
    </row>
    <row r="4" spans="1:5" x14ac:dyDescent="0.4">
      <c r="A4" s="4" t="s">
        <v>218</v>
      </c>
      <c r="B4" s="4" t="s">
        <v>189</v>
      </c>
      <c r="C4" s="4" t="s">
        <v>205</v>
      </c>
      <c r="D4" s="10">
        <v>35200</v>
      </c>
      <c r="E4" s="10">
        <v>35000</v>
      </c>
    </row>
    <row r="5" spans="1:5" x14ac:dyDescent="0.4">
      <c r="A5" s="4" t="s">
        <v>219</v>
      </c>
      <c r="B5" s="4" t="s">
        <v>189</v>
      </c>
      <c r="C5" s="4" t="s">
        <v>205</v>
      </c>
      <c r="D5" s="10">
        <v>12500</v>
      </c>
      <c r="E5" s="10">
        <v>21000</v>
      </c>
    </row>
    <row r="6" spans="1:5" x14ac:dyDescent="0.4">
      <c r="A6" s="4" t="s">
        <v>199</v>
      </c>
      <c r="B6" s="4" t="s">
        <v>31</v>
      </c>
      <c r="C6" s="4" t="s">
        <v>200</v>
      </c>
      <c r="D6" s="10">
        <v>101200</v>
      </c>
      <c r="E6" s="10">
        <v>65000</v>
      </c>
    </row>
    <row r="7" spans="1:5" x14ac:dyDescent="0.4">
      <c r="A7" s="4" t="s">
        <v>188</v>
      </c>
      <c r="B7" s="4" t="s">
        <v>31</v>
      </c>
      <c r="C7" s="4" t="s">
        <v>190</v>
      </c>
      <c r="D7" s="10">
        <v>62533</v>
      </c>
      <c r="E7" s="10">
        <v>61890</v>
      </c>
    </row>
    <row r="8" spans="1:5" x14ac:dyDescent="0.4">
      <c r="A8" s="4" t="s">
        <v>221</v>
      </c>
      <c r="B8" s="4" t="s">
        <v>189</v>
      </c>
      <c r="C8" s="4" t="s">
        <v>192</v>
      </c>
      <c r="D8" s="10">
        <v>32560</v>
      </c>
      <c r="E8" s="10">
        <v>33000</v>
      </c>
    </row>
    <row r="9" spans="1:5" x14ac:dyDescent="0.4">
      <c r="A9" s="4" t="s">
        <v>220</v>
      </c>
      <c r="B9" s="4" t="s">
        <v>31</v>
      </c>
      <c r="C9" s="4" t="s">
        <v>205</v>
      </c>
      <c r="D9" s="10">
        <v>64250</v>
      </c>
      <c r="E9" s="10">
        <v>56000</v>
      </c>
    </row>
    <row r="10" spans="1:5" x14ac:dyDescent="0.4">
      <c r="A10" s="4" t="s">
        <v>222</v>
      </c>
      <c r="B10" s="4" t="s">
        <v>189</v>
      </c>
      <c r="C10" s="4" t="s">
        <v>190</v>
      </c>
      <c r="D10" s="10">
        <v>45850</v>
      </c>
      <c r="E10" s="10">
        <v>43650</v>
      </c>
    </row>
    <row r="11" spans="1:5" x14ac:dyDescent="0.4">
      <c r="A11" s="4" t="s">
        <v>223</v>
      </c>
      <c r="B11" s="4" t="s">
        <v>189</v>
      </c>
      <c r="C11" s="4" t="s">
        <v>200</v>
      </c>
      <c r="D11" s="10">
        <v>90400</v>
      </c>
      <c r="E11" s="10">
        <v>60000</v>
      </c>
    </row>
    <row r="12" spans="1:5" x14ac:dyDescent="0.4">
      <c r="A12" s="4" t="s">
        <v>224</v>
      </c>
      <c r="B12" s="4" t="s">
        <v>31</v>
      </c>
      <c r="C12" s="4" t="s">
        <v>192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E15" sqref="E15"/>
    </sheetView>
  </sheetViews>
  <sheetFormatPr defaultRowHeight="17.399999999999999" x14ac:dyDescent="0.4"/>
  <cols>
    <col min="1" max="1" width="16.796875" bestFit="1" customWidth="1"/>
    <col min="2" max="2" width="10.5" bestFit="1" customWidth="1"/>
  </cols>
  <sheetData>
    <row r="1" spans="1:8" ht="24" x14ac:dyDescent="0.4">
      <c r="A1" s="41" t="s">
        <v>96</v>
      </c>
      <c r="B1" s="41"/>
      <c r="C1" s="41"/>
      <c r="D1" s="41"/>
      <c r="E1" s="41"/>
      <c r="F1" s="41"/>
      <c r="G1" s="41"/>
      <c r="H1" s="41"/>
    </row>
    <row r="3" spans="1:8" ht="18" thickBot="1" x14ac:dyDescent="0.45">
      <c r="F3" s="1" t="s">
        <v>77</v>
      </c>
      <c r="G3" s="40">
        <v>45098</v>
      </c>
      <c r="H3" s="40"/>
    </row>
    <row r="4" spans="1:8" x14ac:dyDescent="0.4">
      <c r="A4" s="12" t="s">
        <v>78</v>
      </c>
      <c r="B4" s="13" t="s">
        <v>79</v>
      </c>
      <c r="C4" s="13" t="s">
        <v>80</v>
      </c>
      <c r="D4" s="13" t="s">
        <v>81</v>
      </c>
      <c r="E4" s="13" t="s">
        <v>82</v>
      </c>
      <c r="F4" s="13" t="s">
        <v>83</v>
      </c>
      <c r="G4" s="13" t="s">
        <v>84</v>
      </c>
      <c r="H4" s="14" t="s">
        <v>85</v>
      </c>
    </row>
    <row r="5" spans="1:8" x14ac:dyDescent="0.4">
      <c r="A5" s="15" t="s">
        <v>86</v>
      </c>
      <c r="B5" s="4" t="s">
        <v>87</v>
      </c>
      <c r="C5" s="4" t="s">
        <v>88</v>
      </c>
      <c r="D5" s="4" t="s">
        <v>89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">
      <c r="A6" s="15" t="s">
        <v>90</v>
      </c>
      <c r="B6" s="4" t="s">
        <v>87</v>
      </c>
      <c r="C6" s="4" t="s">
        <v>88</v>
      </c>
      <c r="D6" s="4" t="s">
        <v>89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">
      <c r="A7" s="15" t="s">
        <v>91</v>
      </c>
      <c r="B7" s="4">
        <v>2025</v>
      </c>
      <c r="C7" s="4" t="s">
        <v>92</v>
      </c>
      <c r="D7" s="4" t="s">
        <v>93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">
      <c r="A8" s="15" t="s">
        <v>94</v>
      </c>
      <c r="B8" s="4">
        <v>2025</v>
      </c>
      <c r="C8" s="4" t="s">
        <v>92</v>
      </c>
      <c r="D8" s="4" t="s">
        <v>89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8" thickBot="1" x14ac:dyDescent="0.45">
      <c r="A9" s="17" t="s">
        <v>95</v>
      </c>
      <c r="B9" s="18">
        <v>2025</v>
      </c>
      <c r="C9" s="18" t="s">
        <v>92</v>
      </c>
      <c r="D9" s="18" t="s">
        <v>89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J19" sqref="J19"/>
    </sheetView>
  </sheetViews>
  <sheetFormatPr defaultRowHeight="17.399999999999999" x14ac:dyDescent="0.4"/>
  <cols>
    <col min="3" max="3" width="9.09765625" bestFit="1" customWidth="1"/>
    <col min="4" max="4" width="9.296875" bestFit="1" customWidth="1"/>
    <col min="5" max="6" width="9.09765625" bestFit="1" customWidth="1"/>
  </cols>
  <sheetData>
    <row r="1" spans="1:6" ht="21" x14ac:dyDescent="0.4">
      <c r="A1" s="42" t="s">
        <v>97</v>
      </c>
      <c r="B1" s="42"/>
      <c r="C1" s="42"/>
      <c r="D1" s="42"/>
      <c r="E1" s="42"/>
      <c r="F1" s="42"/>
    </row>
    <row r="2" spans="1:6" x14ac:dyDescent="0.4">
      <c r="F2" s="7" t="s">
        <v>98</v>
      </c>
    </row>
    <row r="3" spans="1:6" x14ac:dyDescent="0.4">
      <c r="A3" s="4" t="s">
        <v>99</v>
      </c>
      <c r="B3" s="4" t="s">
        <v>100</v>
      </c>
      <c r="C3" s="4" t="s">
        <v>101</v>
      </c>
      <c r="D3" s="4" t="s">
        <v>102</v>
      </c>
      <c r="E3" s="4" t="s">
        <v>103</v>
      </c>
      <c r="F3" s="4" t="s">
        <v>104</v>
      </c>
    </row>
    <row r="4" spans="1:6" x14ac:dyDescent="0.4">
      <c r="A4" s="4" t="s">
        <v>105</v>
      </c>
      <c r="B4" s="4" t="s">
        <v>106</v>
      </c>
      <c r="C4" s="4" t="s">
        <v>107</v>
      </c>
      <c r="D4" s="6">
        <v>41000</v>
      </c>
      <c r="E4" s="6">
        <v>24000</v>
      </c>
      <c r="F4" s="6">
        <v>6000</v>
      </c>
    </row>
    <row r="5" spans="1:6" x14ac:dyDescent="0.4">
      <c r="A5" s="4" t="s">
        <v>108</v>
      </c>
      <c r="B5" s="4" t="s">
        <v>109</v>
      </c>
      <c r="C5" s="4" t="s">
        <v>107</v>
      </c>
      <c r="D5" s="6">
        <v>10000</v>
      </c>
      <c r="E5" s="6">
        <v>7000</v>
      </c>
      <c r="F5" s="6">
        <v>5000</v>
      </c>
    </row>
    <row r="6" spans="1:6" x14ac:dyDescent="0.4">
      <c r="A6" s="4" t="s">
        <v>110</v>
      </c>
      <c r="B6" s="4" t="s">
        <v>111</v>
      </c>
      <c r="C6" s="4" t="s">
        <v>107</v>
      </c>
      <c r="D6" s="6">
        <v>17000</v>
      </c>
      <c r="E6" s="6">
        <v>11000</v>
      </c>
      <c r="F6" s="6">
        <v>6000</v>
      </c>
    </row>
    <row r="7" spans="1:6" x14ac:dyDescent="0.4">
      <c r="A7" s="4" t="s">
        <v>112</v>
      </c>
      <c r="B7" s="4" t="s">
        <v>113</v>
      </c>
      <c r="C7" s="4" t="s">
        <v>114</v>
      </c>
      <c r="D7" s="6">
        <v>8000</v>
      </c>
      <c r="E7" s="6"/>
      <c r="F7" s="6">
        <v>5000</v>
      </c>
    </row>
    <row r="8" spans="1:6" x14ac:dyDescent="0.4">
      <c r="A8" s="4" t="s">
        <v>115</v>
      </c>
      <c r="B8" s="4" t="s">
        <v>109</v>
      </c>
      <c r="C8" s="4" t="s">
        <v>107</v>
      </c>
      <c r="D8" s="6">
        <v>25000</v>
      </c>
      <c r="E8" s="6">
        <v>15000</v>
      </c>
      <c r="F8" s="6">
        <v>5000</v>
      </c>
    </row>
    <row r="9" spans="1:6" x14ac:dyDescent="0.4">
      <c r="A9" s="4" t="s">
        <v>116</v>
      </c>
      <c r="B9" s="4" t="s">
        <v>111</v>
      </c>
      <c r="C9" s="4" t="s">
        <v>107</v>
      </c>
      <c r="D9" s="6">
        <v>16000</v>
      </c>
      <c r="E9" s="6"/>
      <c r="F9" s="6">
        <v>14000</v>
      </c>
    </row>
    <row r="10" spans="1:6" x14ac:dyDescent="0.4">
      <c r="A10" s="4" t="s">
        <v>117</v>
      </c>
      <c r="B10" s="4" t="s">
        <v>118</v>
      </c>
      <c r="C10" s="4" t="s">
        <v>119</v>
      </c>
      <c r="D10" s="6">
        <v>19000</v>
      </c>
      <c r="E10" s="6">
        <v>15000</v>
      </c>
      <c r="F10" s="6">
        <v>8000</v>
      </c>
    </row>
    <row r="11" spans="1:6" x14ac:dyDescent="0.4">
      <c r="A11" s="4" t="s">
        <v>120</v>
      </c>
      <c r="B11" s="4" t="s">
        <v>106</v>
      </c>
      <c r="C11" s="4" t="s">
        <v>114</v>
      </c>
      <c r="D11" s="6"/>
      <c r="E11" s="6">
        <v>5000</v>
      </c>
      <c r="F11" s="6"/>
    </row>
    <row r="12" spans="1:6" x14ac:dyDescent="0.4">
      <c r="A12" s="4" t="s">
        <v>121</v>
      </c>
      <c r="B12" s="4" t="s">
        <v>113</v>
      </c>
      <c r="C12" s="4" t="s">
        <v>107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7" workbookViewId="0">
      <selection activeCell="J19" sqref="J19"/>
    </sheetView>
  </sheetViews>
  <sheetFormatPr defaultRowHeight="17.399999999999999" x14ac:dyDescent="0.4"/>
  <sheetData>
    <row r="1" spans="1:6" ht="21" x14ac:dyDescent="0.4">
      <c r="A1" s="42" t="s">
        <v>225</v>
      </c>
      <c r="B1" s="42"/>
      <c r="C1" s="42"/>
      <c r="D1" s="42"/>
      <c r="E1" s="42"/>
      <c r="F1" s="42"/>
    </row>
    <row r="3" spans="1:6" x14ac:dyDescent="0.4">
      <c r="A3" s="4" t="s">
        <v>2</v>
      </c>
      <c r="B3" s="4" t="s">
        <v>226</v>
      </c>
      <c r="C3" s="4" t="s">
        <v>227</v>
      </c>
      <c r="D3" s="4" t="s">
        <v>228</v>
      </c>
      <c r="E3" s="4" t="s">
        <v>229</v>
      </c>
      <c r="F3" s="4" t="s">
        <v>162</v>
      </c>
    </row>
    <row r="4" spans="1:6" x14ac:dyDescent="0.4">
      <c r="A4" s="4" t="s">
        <v>230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">
      <c r="A5" s="4" t="s">
        <v>231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">
      <c r="A6" s="4" t="s">
        <v>232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">
      <c r="A7" s="4" t="s">
        <v>233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">
      <c r="A8" s="4" t="s">
        <v>234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">
      <c r="A9" s="4" t="s">
        <v>235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">
      <c r="A10" s="4" t="s">
        <v>236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">
      <c r="A11" s="4" t="s">
        <v>237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">
      <c r="A12" s="4" t="s">
        <v>238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">
      <c r="A15" s="1" t="s">
        <v>277</v>
      </c>
      <c r="B15" s="1" t="s">
        <v>279</v>
      </c>
      <c r="C15" s="1"/>
    </row>
    <row r="16" spans="1:6" x14ac:dyDescent="0.4">
      <c r="A16" s="1" t="s">
        <v>278</v>
      </c>
      <c r="B16" s="1"/>
      <c r="C16" s="1"/>
    </row>
    <row r="17" spans="1:6" x14ac:dyDescent="0.4">
      <c r="A17" s="1"/>
      <c r="B17" s="1" t="s">
        <v>300</v>
      </c>
      <c r="C17" s="1"/>
    </row>
    <row r="20" spans="1:6" x14ac:dyDescent="0.4">
      <c r="A20" s="4" t="s">
        <v>2</v>
      </c>
      <c r="B20" s="4" t="s">
        <v>226</v>
      </c>
      <c r="C20" s="4" t="s">
        <v>227</v>
      </c>
      <c r="D20" s="4" t="s">
        <v>228</v>
      </c>
      <c r="E20" s="4" t="s">
        <v>229</v>
      </c>
      <c r="F20" s="4" t="s">
        <v>162</v>
      </c>
    </row>
    <row r="21" spans="1:6" x14ac:dyDescent="0.4">
      <c r="A21" s="4" t="s">
        <v>233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">
      <c r="A22" s="4" t="s">
        <v>234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">
      <c r="A23" s="4" t="s">
        <v>236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G32" sqref="G32"/>
    </sheetView>
  </sheetViews>
  <sheetFormatPr defaultRowHeight="17.399999999999999" x14ac:dyDescent="0.4"/>
  <cols>
    <col min="6" max="6" width="8.69921875" customWidth="1"/>
    <col min="9" max="9" width="8.69921875" customWidth="1"/>
    <col min="10" max="10" width="9.09765625" bestFit="1" customWidth="1"/>
  </cols>
  <sheetData>
    <row r="1" spans="1:12" x14ac:dyDescent="0.4">
      <c r="A1" s="2" t="s">
        <v>0</v>
      </c>
      <c r="B1" s="3" t="s">
        <v>1</v>
      </c>
      <c r="G1" s="2" t="s">
        <v>37</v>
      </c>
      <c r="H1" s="3" t="s">
        <v>38</v>
      </c>
    </row>
    <row r="2" spans="1:12" x14ac:dyDescent="0.4">
      <c r="A2" s="4" t="s">
        <v>2</v>
      </c>
      <c r="B2" s="4" t="s">
        <v>3</v>
      </c>
      <c r="C2" s="4" t="s">
        <v>4</v>
      </c>
      <c r="D2" s="4" t="s">
        <v>5</v>
      </c>
      <c r="E2" s="5" t="s">
        <v>6</v>
      </c>
      <c r="G2" s="4" t="s">
        <v>39</v>
      </c>
      <c r="H2" s="4" t="s">
        <v>40</v>
      </c>
      <c r="I2" s="4" t="s">
        <v>41</v>
      </c>
      <c r="J2" s="4" t="s">
        <v>42</v>
      </c>
      <c r="K2" s="43" t="s">
        <v>49</v>
      </c>
      <c r="L2" s="43"/>
    </row>
    <row r="3" spans="1:12" x14ac:dyDescent="0.4">
      <c r="A3" s="4" t="s">
        <v>7</v>
      </c>
      <c r="B3" s="4">
        <v>48</v>
      </c>
      <c r="C3" s="4">
        <v>42</v>
      </c>
      <c r="D3" s="4">
        <v>90</v>
      </c>
      <c r="E3" s="4"/>
      <c r="G3" s="4" t="s">
        <v>43</v>
      </c>
      <c r="H3" s="4" t="s">
        <v>44</v>
      </c>
      <c r="I3" s="6">
        <v>6100</v>
      </c>
      <c r="J3" s="6">
        <v>240000</v>
      </c>
      <c r="K3" s="44">
        <f>SUMIF(G3:G11,$G$4,J3:J11)/SUM(J3:J11)</f>
        <v>0.35658914728682173</v>
      </c>
      <c r="L3" s="44"/>
    </row>
    <row r="4" spans="1:12" x14ac:dyDescent="0.4">
      <c r="A4" s="4" t="s">
        <v>8</v>
      </c>
      <c r="B4" s="4">
        <v>39</v>
      </c>
      <c r="C4" s="4">
        <v>40</v>
      </c>
      <c r="D4" s="4">
        <v>79</v>
      </c>
      <c r="E4" s="4"/>
      <c r="G4" s="4" t="s">
        <v>45</v>
      </c>
      <c r="H4" s="4" t="s">
        <v>44</v>
      </c>
      <c r="I4" s="6">
        <v>6800</v>
      </c>
      <c r="J4" s="6">
        <v>300000</v>
      </c>
    </row>
    <row r="5" spans="1:12" x14ac:dyDescent="0.4">
      <c r="A5" s="4" t="s">
        <v>9</v>
      </c>
      <c r="B5" s="4">
        <v>42</v>
      </c>
      <c r="C5" s="4">
        <v>38</v>
      </c>
      <c r="D5" s="4">
        <v>80</v>
      </c>
      <c r="E5" s="4"/>
      <c r="G5" s="4" t="s">
        <v>46</v>
      </c>
      <c r="H5" s="4" t="s">
        <v>44</v>
      </c>
      <c r="I5" s="6">
        <v>5300</v>
      </c>
      <c r="J5" s="6">
        <v>270000</v>
      </c>
    </row>
    <row r="6" spans="1:12" x14ac:dyDescent="0.4">
      <c r="A6" s="4" t="s">
        <v>10</v>
      </c>
      <c r="B6" s="4">
        <v>18</v>
      </c>
      <c r="C6" s="4">
        <v>26</v>
      </c>
      <c r="D6" s="4">
        <v>44</v>
      </c>
      <c r="E6" s="4"/>
      <c r="G6" s="4" t="s">
        <v>43</v>
      </c>
      <c r="H6" s="4" t="s">
        <v>47</v>
      </c>
      <c r="I6" s="6">
        <v>6200</v>
      </c>
      <c r="J6" s="6">
        <v>350000</v>
      </c>
    </row>
    <row r="7" spans="1:12" x14ac:dyDescent="0.4">
      <c r="A7" s="4" t="s">
        <v>11</v>
      </c>
      <c r="B7" s="4">
        <v>29</v>
      </c>
      <c r="C7" s="4">
        <v>23</v>
      </c>
      <c r="D7" s="4">
        <v>52</v>
      </c>
      <c r="E7" s="4"/>
      <c r="G7" s="4" t="s">
        <v>45</v>
      </c>
      <c r="H7" s="4" t="s">
        <v>47</v>
      </c>
      <c r="I7" s="6">
        <v>6600</v>
      </c>
      <c r="J7" s="6">
        <v>420000</v>
      </c>
    </row>
    <row r="8" spans="1:12" x14ac:dyDescent="0.4">
      <c r="A8" s="4" t="s">
        <v>12</v>
      </c>
      <c r="B8" s="4">
        <v>41</v>
      </c>
      <c r="C8" s="4">
        <v>20</v>
      </c>
      <c r="D8" s="4">
        <v>61</v>
      </c>
      <c r="E8" s="4"/>
      <c r="G8" s="4" t="s">
        <v>46</v>
      </c>
      <c r="H8" s="4" t="s">
        <v>47</v>
      </c>
      <c r="I8" s="6">
        <v>5500</v>
      </c>
      <c r="J8" s="6">
        <v>220000</v>
      </c>
    </row>
    <row r="9" spans="1:12" x14ac:dyDescent="0.4">
      <c r="A9" s="4" t="s">
        <v>13</v>
      </c>
      <c r="B9" s="4">
        <v>8</v>
      </c>
      <c r="C9" s="4">
        <v>0</v>
      </c>
      <c r="D9" s="4">
        <v>8</v>
      </c>
      <c r="E9" s="4"/>
      <c r="G9" s="4" t="s">
        <v>43</v>
      </c>
      <c r="H9" s="4" t="s">
        <v>48</v>
      </c>
      <c r="I9" s="6">
        <v>6000</v>
      </c>
      <c r="J9" s="6">
        <v>280000</v>
      </c>
    </row>
    <row r="10" spans="1:12" x14ac:dyDescent="0.4">
      <c r="G10" s="4" t="s">
        <v>45</v>
      </c>
      <c r="H10" s="4" t="s">
        <v>48</v>
      </c>
      <c r="I10" s="6">
        <v>7000</v>
      </c>
      <c r="J10" s="6">
        <v>200000</v>
      </c>
    </row>
    <row r="11" spans="1:12" x14ac:dyDescent="0.4">
      <c r="A11" s="2" t="s">
        <v>14</v>
      </c>
      <c r="B11" s="3" t="s">
        <v>15</v>
      </c>
      <c r="G11" s="4" t="s">
        <v>46</v>
      </c>
      <c r="H11" s="4" t="s">
        <v>48</v>
      </c>
      <c r="I11" s="6">
        <v>5200</v>
      </c>
      <c r="J11" s="6">
        <v>300000</v>
      </c>
    </row>
    <row r="12" spans="1:12" x14ac:dyDescent="0.4">
      <c r="A12" s="4" t="s">
        <v>239</v>
      </c>
      <c r="B12" s="4" t="s">
        <v>16</v>
      </c>
      <c r="C12" s="4" t="s">
        <v>17</v>
      </c>
      <c r="D12" s="4" t="s">
        <v>18</v>
      </c>
    </row>
    <row r="13" spans="1:12" x14ac:dyDescent="0.4">
      <c r="A13" s="4" t="s">
        <v>19</v>
      </c>
      <c r="B13" s="4">
        <v>14</v>
      </c>
      <c r="C13" s="4" t="s">
        <v>20</v>
      </c>
      <c r="D13" s="4" t="s">
        <v>21</v>
      </c>
      <c r="G13" s="2" t="s">
        <v>50</v>
      </c>
      <c r="H13" s="3" t="s">
        <v>51</v>
      </c>
    </row>
    <row r="14" spans="1:12" x14ac:dyDescent="0.4">
      <c r="A14" s="4" t="s">
        <v>22</v>
      </c>
      <c r="B14" s="4">
        <v>27</v>
      </c>
      <c r="C14" s="4" t="s">
        <v>23</v>
      </c>
      <c r="D14" s="4" t="s">
        <v>24</v>
      </c>
      <c r="G14" s="4" t="s">
        <v>52</v>
      </c>
      <c r="H14" s="5" t="s">
        <v>39</v>
      </c>
      <c r="I14" s="5" t="s">
        <v>53</v>
      </c>
      <c r="J14" s="4" t="s">
        <v>54</v>
      </c>
      <c r="K14" s="4" t="s">
        <v>55</v>
      </c>
    </row>
    <row r="15" spans="1:12" x14ac:dyDescent="0.4">
      <c r="A15" s="4" t="s">
        <v>22</v>
      </c>
      <c r="B15" s="4">
        <v>17</v>
      </c>
      <c r="C15" s="4" t="s">
        <v>20</v>
      </c>
      <c r="D15" s="4" t="s">
        <v>25</v>
      </c>
      <c r="G15" s="4" t="s">
        <v>60</v>
      </c>
      <c r="H15" s="4" t="str">
        <f>TRIM(UPPER(LEFT(G15,3)))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">
      <c r="A16" s="4" t="s">
        <v>19</v>
      </c>
      <c r="B16" s="4">
        <v>13</v>
      </c>
      <c r="C16" s="4" t="s">
        <v>26</v>
      </c>
      <c r="D16" s="4" t="s">
        <v>27</v>
      </c>
      <c r="G16" s="4" t="s">
        <v>61</v>
      </c>
      <c r="H16" s="4" t="str">
        <f t="shared" ref="H16:H23" si="0">TRIM(UPPER(LEFT(G16,3)))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">
      <c r="A17" s="4" t="s">
        <v>22</v>
      </c>
      <c r="B17" s="4">
        <v>29</v>
      </c>
      <c r="C17" s="4" t="s">
        <v>28</v>
      </c>
      <c r="D17" s="4" t="s">
        <v>29</v>
      </c>
      <c r="G17" s="4" t="s">
        <v>240</v>
      </c>
      <c r="H17" s="4" t="str">
        <f t="shared" si="0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">
      <c r="A18" s="4" t="s">
        <v>19</v>
      </c>
      <c r="B18" s="4">
        <v>24</v>
      </c>
      <c r="C18" s="4" t="s">
        <v>23</v>
      </c>
      <c r="D18" s="4" t="s">
        <v>30</v>
      </c>
      <c r="G18" s="4" t="s">
        <v>56</v>
      </c>
      <c r="H18" s="4" t="str">
        <f t="shared" si="0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">
      <c r="A19" s="4" t="s">
        <v>31</v>
      </c>
      <c r="B19" s="4">
        <v>22</v>
      </c>
      <c r="C19" s="4" t="s">
        <v>32</v>
      </c>
      <c r="D19" s="4" t="s">
        <v>33</v>
      </c>
      <c r="G19" s="4" t="s">
        <v>56</v>
      </c>
      <c r="H19" s="4" t="str">
        <f t="shared" si="0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">
      <c r="A20" s="4" t="s">
        <v>34</v>
      </c>
      <c r="B20" s="4">
        <v>14</v>
      </c>
      <c r="C20" s="4" t="s">
        <v>32</v>
      </c>
      <c r="D20" s="4" t="s">
        <v>35</v>
      </c>
      <c r="G20" s="4" t="s">
        <v>241</v>
      </c>
      <c r="H20" s="4" t="str">
        <f t="shared" si="0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">
      <c r="A21" s="1"/>
      <c r="B21" s="1"/>
      <c r="C21" s="1"/>
      <c r="D21" s="1"/>
      <c r="G21" s="4" t="s">
        <v>57</v>
      </c>
      <c r="H21" s="4" t="str">
        <f t="shared" si="0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">
      <c r="A22" s="43" t="s">
        <v>36</v>
      </c>
      <c r="B22" s="43"/>
      <c r="C22" s="4" t="e">
        <f>VLOOKUP(DMAX(A12:D20,B12,A12:A13),$D$13:$D$20,4,FALSE)</f>
        <v>#N/A</v>
      </c>
      <c r="D22" s="1"/>
      <c r="G22" s="4" t="s">
        <v>58</v>
      </c>
      <c r="H22" s="4" t="str">
        <f t="shared" si="0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">
      <c r="G23" s="4" t="s">
        <v>59</v>
      </c>
      <c r="H23" s="4" t="str">
        <f t="shared" si="0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">
      <c r="A24" s="2" t="s">
        <v>62</v>
      </c>
      <c r="B24" s="3" t="s">
        <v>63</v>
      </c>
    </row>
    <row r="25" spans="1:11" x14ac:dyDescent="0.4">
      <c r="A25" s="4" t="s">
        <v>64</v>
      </c>
      <c r="B25" s="4" t="s">
        <v>65</v>
      </c>
      <c r="C25" s="4" t="s">
        <v>66</v>
      </c>
      <c r="D25" s="4" t="s">
        <v>67</v>
      </c>
      <c r="E25" s="4" t="s">
        <v>172</v>
      </c>
    </row>
    <row r="26" spans="1:11" x14ac:dyDescent="0.4">
      <c r="A26" s="45" t="s">
        <v>68</v>
      </c>
      <c r="B26" s="4" t="s">
        <v>69</v>
      </c>
      <c r="C26" s="4">
        <v>550</v>
      </c>
      <c r="D26" s="4">
        <v>56</v>
      </c>
      <c r="E26" s="4">
        <v>340</v>
      </c>
    </row>
    <row r="27" spans="1:11" x14ac:dyDescent="0.4">
      <c r="A27" s="46"/>
      <c r="B27" s="4" t="s">
        <v>70</v>
      </c>
      <c r="C27" s="4">
        <v>440</v>
      </c>
      <c r="D27" s="4">
        <v>47</v>
      </c>
      <c r="E27" s="4">
        <v>300</v>
      </c>
    </row>
    <row r="28" spans="1:11" x14ac:dyDescent="0.4">
      <c r="A28" s="45" t="s">
        <v>71</v>
      </c>
      <c r="B28" s="4" t="s">
        <v>69</v>
      </c>
      <c r="C28" s="4">
        <v>345</v>
      </c>
      <c r="D28" s="4">
        <v>89</v>
      </c>
      <c r="E28" s="4">
        <v>110</v>
      </c>
    </row>
    <row r="29" spans="1:11" x14ac:dyDescent="0.4">
      <c r="A29" s="46"/>
      <c r="B29" s="4" t="s">
        <v>70</v>
      </c>
      <c r="C29" s="4">
        <v>456</v>
      </c>
      <c r="D29" s="4">
        <v>234</v>
      </c>
      <c r="E29" s="4">
        <v>322</v>
      </c>
    </row>
    <row r="30" spans="1:11" x14ac:dyDescent="0.4">
      <c r="A30" s="45" t="s">
        <v>72</v>
      </c>
      <c r="B30" s="4" t="s">
        <v>69</v>
      </c>
      <c r="C30" s="4">
        <v>789</v>
      </c>
      <c r="D30" s="4">
        <v>456</v>
      </c>
      <c r="E30" s="4">
        <v>70</v>
      </c>
      <c r="G30" s="5" t="s">
        <v>76</v>
      </c>
    </row>
    <row r="31" spans="1:11" x14ac:dyDescent="0.4">
      <c r="A31" s="46"/>
      <c r="B31" s="4" t="s">
        <v>70</v>
      </c>
      <c r="C31" s="4">
        <v>556</v>
      </c>
      <c r="D31" s="4">
        <v>556</v>
      </c>
      <c r="E31" s="4">
        <v>220</v>
      </c>
      <c r="G31" s="4">
        <f>ROUND(DMAX(A25:C37,C25,$B$25:$B$26)-DMIN(A25:C37,C25,$B$25:$B$26),-1)</f>
        <v>670</v>
      </c>
    </row>
    <row r="32" spans="1:11" x14ac:dyDescent="0.4">
      <c r="A32" s="45" t="s">
        <v>73</v>
      </c>
      <c r="B32" s="4" t="s">
        <v>69</v>
      </c>
      <c r="C32" s="4">
        <v>120</v>
      </c>
      <c r="D32" s="4">
        <v>98</v>
      </c>
      <c r="E32" s="4">
        <v>20</v>
      </c>
    </row>
    <row r="33" spans="1:5" x14ac:dyDescent="0.4">
      <c r="A33" s="46"/>
      <c r="B33" s="4" t="s">
        <v>70</v>
      </c>
      <c r="C33" s="4">
        <v>234</v>
      </c>
      <c r="D33" s="4">
        <v>100</v>
      </c>
      <c r="E33" s="4">
        <v>30</v>
      </c>
    </row>
    <row r="34" spans="1:5" x14ac:dyDescent="0.4">
      <c r="A34" s="45" t="s">
        <v>74</v>
      </c>
      <c r="B34" s="4" t="s">
        <v>69</v>
      </c>
      <c r="C34" s="4">
        <v>345</v>
      </c>
      <c r="D34" s="4">
        <v>123</v>
      </c>
      <c r="E34" s="4">
        <v>98</v>
      </c>
    </row>
    <row r="35" spans="1:5" x14ac:dyDescent="0.4">
      <c r="A35" s="46"/>
      <c r="B35" s="4" t="s">
        <v>70</v>
      </c>
      <c r="C35" s="4">
        <v>556</v>
      </c>
      <c r="D35" s="4">
        <v>145</v>
      </c>
      <c r="E35" s="4">
        <v>78</v>
      </c>
    </row>
    <row r="36" spans="1:5" x14ac:dyDescent="0.4">
      <c r="A36" s="45" t="s">
        <v>75</v>
      </c>
      <c r="B36" s="4" t="s">
        <v>69</v>
      </c>
      <c r="C36" s="4">
        <v>666</v>
      </c>
      <c r="D36" s="4">
        <v>110</v>
      </c>
      <c r="E36" s="4">
        <v>89</v>
      </c>
    </row>
    <row r="37" spans="1:5" x14ac:dyDescent="0.4">
      <c r="A37" s="46"/>
      <c r="B37" s="4" t="s">
        <v>70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F18" sqref="F18"/>
    </sheetView>
  </sheetViews>
  <sheetFormatPr defaultRowHeight="17.399999999999999" x14ac:dyDescent="0.4"/>
  <cols>
    <col min="1" max="1" width="9.19921875" bestFit="1" customWidth="1"/>
    <col min="6" max="6" width="9.19921875" bestFit="1" customWidth="1"/>
  </cols>
  <sheetData>
    <row r="1" spans="1:9" x14ac:dyDescent="0.4">
      <c r="A1" s="47" t="s">
        <v>122</v>
      </c>
      <c r="B1" s="47"/>
      <c r="C1" s="47"/>
      <c r="D1" s="47"/>
      <c r="F1" s="47" t="s">
        <v>123</v>
      </c>
      <c r="G1" s="47"/>
      <c r="H1" s="47"/>
      <c r="I1" s="47"/>
    </row>
    <row r="2" spans="1:9" x14ac:dyDescent="0.4">
      <c r="A2" s="4" t="s">
        <v>124</v>
      </c>
      <c r="B2" s="4" t="s">
        <v>18</v>
      </c>
      <c r="C2" s="4" t="s">
        <v>125</v>
      </c>
      <c r="D2" s="4" t="s">
        <v>126</v>
      </c>
      <c r="F2" s="4" t="s">
        <v>124</v>
      </c>
      <c r="G2" s="4" t="s">
        <v>18</v>
      </c>
      <c r="H2" s="4" t="s">
        <v>125</v>
      </c>
      <c r="I2" s="4" t="s">
        <v>126</v>
      </c>
    </row>
    <row r="3" spans="1:9" x14ac:dyDescent="0.4">
      <c r="A3" s="4" t="s">
        <v>127</v>
      </c>
      <c r="B3" s="4" t="s">
        <v>128</v>
      </c>
      <c r="C3" s="4">
        <v>80</v>
      </c>
      <c r="D3" s="4">
        <v>88</v>
      </c>
      <c r="F3" s="4" t="s">
        <v>127</v>
      </c>
      <c r="G3" s="4" t="s">
        <v>128</v>
      </c>
      <c r="H3" s="4">
        <v>95</v>
      </c>
      <c r="I3" s="4">
        <v>92</v>
      </c>
    </row>
    <row r="4" spans="1:9" x14ac:dyDescent="0.4">
      <c r="A4" s="4" t="s">
        <v>129</v>
      </c>
      <c r="B4" s="4" t="s">
        <v>130</v>
      </c>
      <c r="C4" s="4">
        <v>55</v>
      </c>
      <c r="D4" s="4">
        <v>74</v>
      </c>
      <c r="F4" s="4" t="s">
        <v>129</v>
      </c>
      <c r="G4" s="4" t="s">
        <v>130</v>
      </c>
      <c r="H4" s="4">
        <v>70</v>
      </c>
      <c r="I4" s="4">
        <v>98</v>
      </c>
    </row>
    <row r="5" spans="1:9" x14ac:dyDescent="0.4">
      <c r="A5" s="4" t="s">
        <v>131</v>
      </c>
      <c r="B5" s="4" t="s">
        <v>132</v>
      </c>
      <c r="C5" s="4">
        <v>90</v>
      </c>
      <c r="D5" s="4">
        <v>98</v>
      </c>
      <c r="F5" s="4" t="s">
        <v>131</v>
      </c>
      <c r="G5" s="4" t="s">
        <v>132</v>
      </c>
      <c r="H5" s="4">
        <v>70</v>
      </c>
      <c r="I5" s="4">
        <v>82</v>
      </c>
    </row>
    <row r="6" spans="1:9" x14ac:dyDescent="0.4">
      <c r="A6" s="4" t="s">
        <v>133</v>
      </c>
      <c r="B6" s="4" t="s">
        <v>134</v>
      </c>
      <c r="C6" s="4">
        <v>80</v>
      </c>
      <c r="D6" s="4">
        <v>87</v>
      </c>
      <c r="F6" s="4" t="s">
        <v>133</v>
      </c>
      <c r="G6" s="4" t="s">
        <v>134</v>
      </c>
      <c r="H6" s="4">
        <v>90</v>
      </c>
      <c r="I6" s="4">
        <v>74</v>
      </c>
    </row>
    <row r="7" spans="1:9" x14ac:dyDescent="0.4">
      <c r="A7" s="4" t="s">
        <v>135</v>
      </c>
      <c r="B7" s="4" t="s">
        <v>136</v>
      </c>
      <c r="C7" s="4">
        <v>75</v>
      </c>
      <c r="D7" s="4">
        <v>68</v>
      </c>
      <c r="F7" s="4" t="s">
        <v>135</v>
      </c>
      <c r="G7" s="4" t="s">
        <v>136</v>
      </c>
      <c r="H7" s="4">
        <v>85</v>
      </c>
      <c r="I7" s="4">
        <v>92</v>
      </c>
    </row>
    <row r="8" spans="1:9" x14ac:dyDescent="0.4">
      <c r="A8" s="4" t="s">
        <v>137</v>
      </c>
      <c r="B8" s="4" t="s">
        <v>138</v>
      </c>
      <c r="C8" s="4">
        <v>70</v>
      </c>
      <c r="D8" s="4">
        <v>87</v>
      </c>
      <c r="F8" s="4" t="s">
        <v>137</v>
      </c>
      <c r="G8" s="4" t="s">
        <v>138</v>
      </c>
      <c r="H8" s="4">
        <v>78</v>
      </c>
      <c r="I8" s="4">
        <v>78</v>
      </c>
    </row>
    <row r="9" spans="1:9" x14ac:dyDescent="0.4">
      <c r="A9" s="4" t="s">
        <v>139</v>
      </c>
      <c r="B9" s="4" t="s">
        <v>140</v>
      </c>
      <c r="C9" s="4">
        <v>85</v>
      </c>
      <c r="D9" s="4">
        <v>90</v>
      </c>
      <c r="F9" s="4" t="s">
        <v>139</v>
      </c>
      <c r="G9" s="4" t="s">
        <v>140</v>
      </c>
      <c r="H9" s="4">
        <v>88</v>
      </c>
      <c r="I9" s="4">
        <v>80</v>
      </c>
    </row>
    <row r="10" spans="1:9" x14ac:dyDescent="0.4">
      <c r="A10" s="4" t="s">
        <v>141</v>
      </c>
      <c r="B10" s="4" t="s">
        <v>142</v>
      </c>
      <c r="C10" s="4">
        <v>90</v>
      </c>
      <c r="D10" s="4">
        <v>78</v>
      </c>
      <c r="F10" s="4" t="s">
        <v>141</v>
      </c>
      <c r="G10" s="4" t="s">
        <v>142</v>
      </c>
      <c r="H10" s="4">
        <v>89</v>
      </c>
      <c r="I10" s="4">
        <v>99</v>
      </c>
    </row>
    <row r="11" spans="1:9" x14ac:dyDescent="0.4">
      <c r="A11" s="4" t="s">
        <v>143</v>
      </c>
      <c r="B11" s="4" t="s">
        <v>144</v>
      </c>
      <c r="C11" s="4">
        <v>95</v>
      </c>
      <c r="D11" s="4">
        <v>87</v>
      </c>
      <c r="F11" s="4" t="s">
        <v>143</v>
      </c>
      <c r="G11" s="4" t="s">
        <v>144</v>
      </c>
      <c r="H11" s="4">
        <v>97</v>
      </c>
      <c r="I11" s="4">
        <v>90</v>
      </c>
    </row>
    <row r="12" spans="1:9" x14ac:dyDescent="0.4">
      <c r="A12" s="4" t="s">
        <v>145</v>
      </c>
      <c r="B12" s="4" t="s">
        <v>146</v>
      </c>
      <c r="C12" s="4">
        <v>88</v>
      </c>
      <c r="D12" s="4">
        <v>90</v>
      </c>
      <c r="F12" s="4" t="s">
        <v>145</v>
      </c>
      <c r="G12" s="4" t="s">
        <v>146</v>
      </c>
      <c r="H12" s="4">
        <v>90</v>
      </c>
      <c r="I12" s="4">
        <v>84</v>
      </c>
    </row>
    <row r="13" spans="1:9" x14ac:dyDescent="0.4">
      <c r="A13" s="4" t="s">
        <v>147</v>
      </c>
      <c r="B13" s="4" t="s">
        <v>148</v>
      </c>
      <c r="C13" s="4">
        <v>78</v>
      </c>
      <c r="D13" s="4">
        <v>94</v>
      </c>
      <c r="F13" s="4" t="s">
        <v>147</v>
      </c>
      <c r="G13" s="4" t="s">
        <v>148</v>
      </c>
      <c r="H13" s="4">
        <v>85</v>
      </c>
      <c r="I13" s="4">
        <v>94</v>
      </c>
    </row>
    <row r="14" spans="1:9" x14ac:dyDescent="0.4">
      <c r="A14" s="4" t="s">
        <v>149</v>
      </c>
      <c r="B14" s="4" t="s">
        <v>150</v>
      </c>
      <c r="C14" s="4">
        <v>83</v>
      </c>
      <c r="D14" s="4">
        <v>99</v>
      </c>
      <c r="F14" s="4" t="s">
        <v>149</v>
      </c>
      <c r="G14" s="4" t="s">
        <v>150</v>
      </c>
      <c r="H14" s="4">
        <v>85</v>
      </c>
      <c r="I14" s="4">
        <v>95</v>
      </c>
    </row>
    <row r="15" spans="1:9" x14ac:dyDescent="0.4">
      <c r="A15" s="4" t="s">
        <v>151</v>
      </c>
      <c r="B15" s="4" t="s">
        <v>152</v>
      </c>
      <c r="C15" s="4">
        <v>79</v>
      </c>
      <c r="D15" s="4">
        <v>88</v>
      </c>
      <c r="F15" s="4" t="s">
        <v>151</v>
      </c>
      <c r="G15" s="4" t="s">
        <v>152</v>
      </c>
      <c r="H15" s="4">
        <v>86</v>
      </c>
      <c r="I15" s="4">
        <v>90</v>
      </c>
    </row>
    <row r="18" spans="1:3" x14ac:dyDescent="0.4">
      <c r="A18" s="47" t="s">
        <v>153</v>
      </c>
      <c r="B18" s="47"/>
      <c r="C18" s="47"/>
    </row>
    <row r="19" spans="1:3" x14ac:dyDescent="0.4">
      <c r="A19" s="4" t="s">
        <v>154</v>
      </c>
      <c r="B19" s="4" t="s">
        <v>155</v>
      </c>
      <c r="C19" s="4" t="s">
        <v>156</v>
      </c>
    </row>
    <row r="20" spans="1:3" x14ac:dyDescent="0.4">
      <c r="A20" s="4" t="s">
        <v>280</v>
      </c>
      <c r="B20" s="4">
        <v>74.5</v>
      </c>
      <c r="C20" s="4">
        <v>85.5</v>
      </c>
    </row>
    <row r="21" spans="1:3" x14ac:dyDescent="0.4">
      <c r="A21" s="4" t="s">
        <v>281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abSelected="1" topLeftCell="A10" workbookViewId="0">
      <selection activeCell="G21" sqref="G21"/>
    </sheetView>
  </sheetViews>
  <sheetFormatPr defaultRowHeight="17.399999999999999" x14ac:dyDescent="0.4"/>
  <cols>
    <col min="1" max="1" width="16.8984375" bestFit="1" customWidth="1"/>
    <col min="2" max="2" width="11.19921875" bestFit="1" customWidth="1"/>
    <col min="3" max="4" width="8.5" bestFit="1" customWidth="1"/>
    <col min="5" max="5" width="7.3984375" bestFit="1" customWidth="1"/>
    <col min="6" max="6" width="10.296875" bestFit="1" customWidth="1"/>
    <col min="7" max="7" width="12.296875" bestFit="1" customWidth="1"/>
    <col min="8" max="8" width="14.8984375" bestFit="1" customWidth="1"/>
    <col min="9" max="9" width="16.8984375" bestFit="1" customWidth="1"/>
  </cols>
  <sheetData>
    <row r="1" spans="1:8" ht="21" x14ac:dyDescent="0.4">
      <c r="A1" s="42" t="s">
        <v>157</v>
      </c>
      <c r="B1" s="42"/>
      <c r="C1" s="42"/>
      <c r="D1" s="42"/>
      <c r="E1" s="42"/>
      <c r="F1" s="42"/>
      <c r="G1" s="42"/>
      <c r="H1" s="42"/>
    </row>
    <row r="3" spans="1:8" x14ac:dyDescent="0.4">
      <c r="A3" s="4" t="s">
        <v>52</v>
      </c>
      <c r="B3" s="4" t="s">
        <v>39</v>
      </c>
      <c r="C3" s="4" t="s">
        <v>158</v>
      </c>
      <c r="D3" s="4" t="s">
        <v>55</v>
      </c>
      <c r="E3" s="4" t="s">
        <v>159</v>
      </c>
      <c r="F3" s="4" t="s">
        <v>160</v>
      </c>
      <c r="G3" s="4" t="s">
        <v>161</v>
      </c>
      <c r="H3" s="4" t="s">
        <v>162</v>
      </c>
    </row>
    <row r="4" spans="1:8" x14ac:dyDescent="0.4">
      <c r="A4" s="4" t="s">
        <v>163</v>
      </c>
      <c r="B4" s="4" t="s">
        <v>164</v>
      </c>
      <c r="C4" s="4" t="s">
        <v>69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">
      <c r="A5" s="4" t="s">
        <v>165</v>
      </c>
      <c r="B5" s="4" t="s">
        <v>164</v>
      </c>
      <c r="C5" s="4" t="s">
        <v>70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">
      <c r="A6" s="4" t="s">
        <v>166</v>
      </c>
      <c r="B6" s="4" t="s">
        <v>167</v>
      </c>
      <c r="C6" s="4" t="s">
        <v>69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">
      <c r="A7" s="4" t="s">
        <v>168</v>
      </c>
      <c r="B7" s="4" t="s">
        <v>169</v>
      </c>
      <c r="C7" s="4" t="s">
        <v>70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">
      <c r="A8" s="4" t="s">
        <v>163</v>
      </c>
      <c r="B8" s="4" t="s">
        <v>164</v>
      </c>
      <c r="C8" s="4" t="s">
        <v>69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">
      <c r="A9" s="4" t="s">
        <v>170</v>
      </c>
      <c r="B9" s="4" t="s">
        <v>167</v>
      </c>
      <c r="C9" s="4" t="s">
        <v>70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">
      <c r="A10" s="4" t="s">
        <v>171</v>
      </c>
      <c r="B10" s="4" t="s">
        <v>169</v>
      </c>
      <c r="C10" s="4" t="s">
        <v>69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">
      <c r="A11" s="4" t="s">
        <v>165</v>
      </c>
      <c r="B11" s="4" t="s">
        <v>164</v>
      </c>
      <c r="C11" s="4" t="s">
        <v>70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">
      <c r="A14" s="21" t="s">
        <v>52</v>
      </c>
      <c r="B14" t="s">
        <v>282</v>
      </c>
    </row>
    <row r="16" spans="1:8" x14ac:dyDescent="0.4">
      <c r="B16" s="21" t="s">
        <v>284</v>
      </c>
    </row>
    <row r="17" spans="1:4" x14ac:dyDescent="0.4">
      <c r="A17" s="21" t="s">
        <v>283</v>
      </c>
      <c r="B17" t="s">
        <v>167</v>
      </c>
      <c r="C17" t="s">
        <v>169</v>
      </c>
      <c r="D17" t="s">
        <v>164</v>
      </c>
    </row>
    <row r="18" spans="1:4" x14ac:dyDescent="0.4">
      <c r="A18" s="22" t="s">
        <v>70</v>
      </c>
      <c r="B18" s="24"/>
      <c r="C18" s="24"/>
      <c r="D18" s="24"/>
    </row>
    <row r="19" spans="1:4" x14ac:dyDescent="0.4">
      <c r="A19" s="23" t="s">
        <v>286</v>
      </c>
      <c r="B19" s="24">
        <v>336</v>
      </c>
      <c r="C19" s="24">
        <v>80</v>
      </c>
      <c r="D19" s="24">
        <v>1220</v>
      </c>
    </row>
    <row r="20" spans="1:4" x14ac:dyDescent="0.4">
      <c r="A20" s="23" t="s">
        <v>288</v>
      </c>
      <c r="B20" s="24">
        <v>161280</v>
      </c>
      <c r="C20" s="24">
        <v>72000</v>
      </c>
      <c r="D20" s="24">
        <v>236680</v>
      </c>
    </row>
    <row r="21" spans="1:4" x14ac:dyDescent="0.4">
      <c r="A21" s="22" t="s">
        <v>69</v>
      </c>
      <c r="B21" s="24"/>
      <c r="C21" s="24"/>
      <c r="D21" s="24"/>
    </row>
    <row r="22" spans="1:4" x14ac:dyDescent="0.4">
      <c r="A22" s="23" t="s">
        <v>286</v>
      </c>
      <c r="B22" s="24">
        <v>870</v>
      </c>
      <c r="C22" s="24">
        <v>280</v>
      </c>
      <c r="D22" s="24">
        <v>521</v>
      </c>
    </row>
    <row r="23" spans="1:4" x14ac:dyDescent="0.4">
      <c r="A23" s="23" t="s">
        <v>288</v>
      </c>
      <c r="B23" s="24">
        <v>435000</v>
      </c>
      <c r="C23" s="24">
        <v>274400</v>
      </c>
      <c r="D23" s="24">
        <v>101074</v>
      </c>
    </row>
    <row r="24" spans="1:4" x14ac:dyDescent="0.4">
      <c r="A24" s="22" t="s">
        <v>285</v>
      </c>
      <c r="B24" s="24">
        <v>870</v>
      </c>
      <c r="C24" s="24">
        <v>280</v>
      </c>
      <c r="D24" s="24">
        <v>1220</v>
      </c>
    </row>
    <row r="25" spans="1:4" x14ac:dyDescent="0.4">
      <c r="A25" s="22" t="s">
        <v>287</v>
      </c>
      <c r="B25" s="24">
        <v>435000</v>
      </c>
      <c r="C25" s="24">
        <v>274400</v>
      </c>
      <c r="D25" s="2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6AD22-5742-4E09-90E1-AC01AE4B9F6A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6.5" bestFit="1" customWidth="1"/>
    <col min="4" max="6" width="8.59765625" bestFit="1" customWidth="1" outlineLevel="1"/>
  </cols>
  <sheetData>
    <row r="1" spans="2:6" ht="18" thickBot="1" x14ac:dyDescent="0.45"/>
    <row r="2" spans="2:6" x14ac:dyDescent="0.4">
      <c r="B2" s="26" t="s">
        <v>293</v>
      </c>
      <c r="C2" s="27"/>
      <c r="D2" s="32"/>
      <c r="E2" s="32"/>
      <c r="F2" s="32"/>
    </row>
    <row r="3" spans="2:6" collapsed="1" x14ac:dyDescent="0.4">
      <c r="B3" s="25"/>
      <c r="C3" s="25"/>
      <c r="D3" s="33" t="s">
        <v>295</v>
      </c>
      <c r="E3" s="33" t="s">
        <v>291</v>
      </c>
      <c r="F3" s="33" t="s">
        <v>292</v>
      </c>
    </row>
    <row r="4" spans="2:6" hidden="1" outlineLevel="1" x14ac:dyDescent="0.4">
      <c r="B4" s="29"/>
      <c r="C4" s="29"/>
      <c r="E4" s="37"/>
      <c r="F4" s="37"/>
    </row>
    <row r="5" spans="2:6" x14ac:dyDescent="0.4">
      <c r="B5" s="30" t="s">
        <v>294</v>
      </c>
      <c r="C5" s="31"/>
      <c r="D5" s="28"/>
      <c r="E5" s="28"/>
      <c r="F5" s="28"/>
    </row>
    <row r="6" spans="2:6" outlineLevel="1" x14ac:dyDescent="0.4">
      <c r="B6" s="29"/>
      <c r="C6" s="29" t="s">
        <v>289</v>
      </c>
      <c r="D6">
        <v>350</v>
      </c>
      <c r="E6" s="36">
        <v>450</v>
      </c>
      <c r="F6" s="36">
        <v>250</v>
      </c>
    </row>
    <row r="7" spans="2:6" outlineLevel="1" x14ac:dyDescent="0.4">
      <c r="B7" s="29"/>
      <c r="C7" s="29" t="s">
        <v>290</v>
      </c>
      <c r="D7">
        <v>580</v>
      </c>
      <c r="E7" s="36">
        <v>680</v>
      </c>
      <c r="F7" s="36">
        <v>480</v>
      </c>
    </row>
    <row r="8" spans="2:6" ht="18" thickBot="1" x14ac:dyDescent="0.45">
      <c r="B8" s="34"/>
      <c r="C8" s="34"/>
      <c r="D8" s="35"/>
      <c r="E8" s="35"/>
      <c r="F8" s="35"/>
    </row>
    <row r="9" spans="2:6" x14ac:dyDescent="0.4">
      <c r="B9" t="s">
        <v>296</v>
      </c>
    </row>
    <row r="10" spans="2:6" x14ac:dyDescent="0.4">
      <c r="B10" t="s">
        <v>297</v>
      </c>
    </row>
    <row r="11" spans="2:6" x14ac:dyDescent="0.4">
      <c r="B11" t="s">
        <v>298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7.399999999999999" x14ac:dyDescent="0.4"/>
  <cols>
    <col min="5" max="5" width="10.59765625" bestFit="1" customWidth="1"/>
  </cols>
  <sheetData>
    <row r="1" spans="1:5" ht="21" x14ac:dyDescent="0.4">
      <c r="A1" s="42" t="s">
        <v>173</v>
      </c>
      <c r="B1" s="42"/>
      <c r="C1" s="42"/>
      <c r="D1" s="42"/>
      <c r="E1" s="42"/>
    </row>
    <row r="3" spans="1:5" x14ac:dyDescent="0.4">
      <c r="A3" s="4" t="s">
        <v>52</v>
      </c>
      <c r="B3" s="4" t="s">
        <v>174</v>
      </c>
      <c r="C3" s="4" t="s">
        <v>175</v>
      </c>
      <c r="D3" s="4" t="s">
        <v>176</v>
      </c>
      <c r="E3" s="4" t="s">
        <v>161</v>
      </c>
    </row>
    <row r="4" spans="1:5" x14ac:dyDescent="0.4">
      <c r="A4" s="4" t="s">
        <v>177</v>
      </c>
      <c r="B4" s="4" t="s">
        <v>178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">
      <c r="A5" s="4" t="s">
        <v>179</v>
      </c>
      <c r="B5" s="4" t="s">
        <v>180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">
      <c r="A6" s="4" t="s">
        <v>177</v>
      </c>
      <c r="B6" s="4" t="s">
        <v>180</v>
      </c>
      <c r="C6" s="4">
        <v>349</v>
      </c>
      <c r="D6" s="4">
        <v>1</v>
      </c>
      <c r="E6" s="6">
        <f t="shared" si="0"/>
        <v>121800</v>
      </c>
    </row>
    <row r="7" spans="1:5" x14ac:dyDescent="0.4">
      <c r="A7" s="4" t="s">
        <v>179</v>
      </c>
      <c r="B7" s="4" t="s">
        <v>178</v>
      </c>
      <c r="C7" s="4">
        <v>321</v>
      </c>
      <c r="D7" s="4">
        <v>7</v>
      </c>
      <c r="E7" s="6">
        <f t="shared" si="0"/>
        <v>182120</v>
      </c>
    </row>
    <row r="8" spans="1:5" x14ac:dyDescent="0.4">
      <c r="A8" s="4" t="s">
        <v>177</v>
      </c>
      <c r="B8" s="4" t="s">
        <v>178</v>
      </c>
      <c r="C8" s="4">
        <v>546</v>
      </c>
      <c r="D8" s="4">
        <v>8</v>
      </c>
      <c r="E8" s="6">
        <f t="shared" si="0"/>
        <v>188300</v>
      </c>
    </row>
    <row r="9" spans="1:5" x14ac:dyDescent="0.4">
      <c r="A9" s="4" t="s">
        <v>177</v>
      </c>
      <c r="B9" s="4" t="s">
        <v>180</v>
      </c>
      <c r="C9" s="4">
        <v>246</v>
      </c>
      <c r="D9" s="4">
        <v>2</v>
      </c>
      <c r="E9" s="6">
        <f t="shared" si="0"/>
        <v>85400</v>
      </c>
    </row>
    <row r="10" spans="1:5" x14ac:dyDescent="0.4">
      <c r="A10" s="4" t="s">
        <v>179</v>
      </c>
      <c r="B10" s="4" t="s">
        <v>180</v>
      </c>
      <c r="C10" s="4">
        <v>531</v>
      </c>
      <c r="D10" s="4">
        <v>5</v>
      </c>
      <c r="E10" s="6">
        <f t="shared" si="0"/>
        <v>305080</v>
      </c>
    </row>
    <row r="11" spans="1:5" x14ac:dyDescent="0.4">
      <c r="A11" s="4" t="s">
        <v>177</v>
      </c>
      <c r="B11" s="4" t="s">
        <v>180</v>
      </c>
      <c r="C11" s="4">
        <v>521</v>
      </c>
      <c r="D11" s="4">
        <v>3</v>
      </c>
      <c r="E11" s="6">
        <f t="shared" si="0"/>
        <v>181300</v>
      </c>
    </row>
    <row r="12" spans="1:5" x14ac:dyDescent="0.4">
      <c r="A12" s="4" t="s">
        <v>177</v>
      </c>
      <c r="B12" s="4" t="s">
        <v>178</v>
      </c>
      <c r="C12" s="4">
        <v>321</v>
      </c>
      <c r="D12" s="4">
        <v>7</v>
      </c>
      <c r="E12" s="6">
        <f t="shared" si="0"/>
        <v>109900</v>
      </c>
    </row>
    <row r="13" spans="1:5" x14ac:dyDescent="0.4">
      <c r="A13" s="4" t="s">
        <v>179</v>
      </c>
      <c r="B13" s="4" t="s">
        <v>178</v>
      </c>
      <c r="C13" s="4">
        <v>279</v>
      </c>
      <c r="D13" s="4">
        <v>5</v>
      </c>
      <c r="E13" s="6">
        <f t="shared" si="0"/>
        <v>158920</v>
      </c>
    </row>
    <row r="14" spans="1:5" x14ac:dyDescent="0.4">
      <c r="A14" s="4" t="s">
        <v>179</v>
      </c>
      <c r="B14" s="4" t="s">
        <v>178</v>
      </c>
      <c r="C14" s="4">
        <v>391</v>
      </c>
      <c r="D14" s="4">
        <v>3</v>
      </c>
      <c r="E14" s="6">
        <f t="shared" si="0"/>
        <v>225040</v>
      </c>
    </row>
    <row r="15" spans="1:5" x14ac:dyDescent="0.4">
      <c r="A15" s="4" t="s">
        <v>179</v>
      </c>
      <c r="B15" s="4" t="s">
        <v>180</v>
      </c>
      <c r="C15" s="4">
        <v>372</v>
      </c>
      <c r="D15" s="4">
        <v>2</v>
      </c>
      <c r="E15" s="6">
        <f t="shared" si="0"/>
        <v>214600</v>
      </c>
    </row>
    <row r="16" spans="1:5" x14ac:dyDescent="0.4">
      <c r="A16" s="4" t="s">
        <v>177</v>
      </c>
      <c r="B16" s="4" t="s">
        <v>180</v>
      </c>
      <c r="C16" s="4">
        <v>419</v>
      </c>
      <c r="D16" s="4">
        <v>7</v>
      </c>
      <c r="E16" s="6">
        <f t="shared" si="0"/>
        <v>144200</v>
      </c>
    </row>
    <row r="17" spans="1:5" x14ac:dyDescent="0.4">
      <c r="A17" s="48" t="s">
        <v>181</v>
      </c>
      <c r="B17" s="49"/>
      <c r="C17" s="49"/>
      <c r="D17" s="50"/>
      <c r="E17" s="9">
        <f>SUM(E4:E16)</f>
        <v>2133330</v>
      </c>
    </row>
    <row r="19" spans="1:5" x14ac:dyDescent="0.4">
      <c r="A19" s="48" t="s">
        <v>182</v>
      </c>
      <c r="B19" s="50"/>
    </row>
    <row r="20" spans="1:5" x14ac:dyDescent="0.4">
      <c r="A20" s="4" t="s">
        <v>183</v>
      </c>
      <c r="B20" s="4">
        <v>350</v>
      </c>
    </row>
    <row r="21" spans="1:5" x14ac:dyDescent="0.4">
      <c r="A21" s="4" t="s">
        <v>184</v>
      </c>
      <c r="B21" s="4">
        <v>580</v>
      </c>
    </row>
  </sheetData>
  <scenarios current="0">
    <scenario name="단가인상" locked="1" count="2" user="`s kim">
      <inputCells r="B20" val="450"/>
      <inputCells r="B21" val="680"/>
    </scenario>
    <scenario name="단가인하" locked="1" count="2" user="`s kim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`s kim</cp:lastModifiedBy>
  <dcterms:created xsi:type="dcterms:W3CDTF">2023-04-27T08:01:32Z</dcterms:created>
  <dcterms:modified xsi:type="dcterms:W3CDTF">2024-11-23T09:25:54Z</dcterms:modified>
</cp:coreProperties>
</file>