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62F9C5-766B-4AAD-B0D5-706F39EDA8F5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'기본작업-4'!$A$15:$C$17</definedName>
    <definedName name="_xlnm.Extract" localSheetId="3">'기본작업-4'!$A$20:$F$22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" i="4" l="1"/>
  <c r="I16" i="4" a="1"/>
  <c r="I16" i="4" s="1"/>
  <c r="I17" i="4" a="1"/>
  <c r="I17" i="4" s="1"/>
  <c r="I18" i="4" a="1"/>
  <c r="I18" i="4" s="1"/>
  <c r="I19" i="4" a="1"/>
  <c r="I19" i="4" s="1"/>
  <c r="I20" i="4" a="1"/>
  <c r="I20" i="4" s="1"/>
  <c r="I21" i="4" a="1"/>
  <c r="I21" i="4" s="1"/>
  <c r="I22" i="4" a="1"/>
  <c r="I22" i="4" s="1"/>
  <c r="I23" i="4" a="1"/>
  <c r="I23" i="4" s="1"/>
  <c r="I15" i="4" a="1"/>
  <c r="I15" i="4" s="1"/>
  <c r="H16" i="4"/>
  <c r="H17" i="4"/>
  <c r="H18" i="4"/>
  <c r="H19" i="4"/>
  <c r="H20" i="4"/>
  <c r="H21" i="4"/>
  <c r="H22" i="4"/>
  <c r="H23" i="4"/>
  <c r="H15" i="4"/>
  <c r="K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FF90F077-F04B-4613-A71F-4714A013097C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자료제공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<sst xmlns="http://schemas.openxmlformats.org/spreadsheetml/2006/main" count="502" uniqueCount="305">
  <si>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</si>
  <si>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</si>
  <si>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</si>
  <si>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</si>
  <si>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</si>
  <si>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</si>
  <si>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</si>
  <si>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</si>
  <si>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</si>
  <si>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</si>
  <si>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</si>
  <si>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</si>
  <si>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</si>
  <si>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</si>
  <si>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</si>
  <si>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</si>
  <si>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</si>
  <si>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</si>
  <si>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</si>
  <si>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</si>
  <si>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</si>
  <si>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</si>
  <si>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</si>
  <si>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</si>
  <si>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</si>
  <si>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</si>
  <si>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</si>
  <si>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</si>
  <si>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</si>
  <si>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</si>
  <si>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</si>
  <si>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</si>
  <si>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</si>
  <si>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</si>
  <si>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</si>
  <si>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</si>
  <si>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</si>
  <si>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</si>
  <si>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</si>
  <si>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</si>
  <si>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</si>
  <si>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</si>
  <si>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</si>
  <si>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</si>
  <si>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</si>
  <si>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</si>
  <si>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</si>
  <si>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</si>
  <si>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</si>
  <si>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</si>
  <si>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</si>
  <si>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</si>
  <si>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</si>
  <si>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</si>
  <si>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</si>
  <si>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</si>
  <si>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</si>
  <si>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</si>
  <si>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</si>
  <si>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</si>
  <si>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</si>
  <si>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</si>
  <si>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</si>
  <si>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</si>
  <si>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</si>
  <si>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</si>
  <si>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</si>
  <si>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</si>
  <si>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</si>
  <si>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</si>
  <si>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</si>
  <si>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</si>
  <si>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</si>
  <si>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</si>
  <si>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</si>
  <si>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</si>
  <si>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</si>
  <si>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</si>
  <si>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</si>
  <si>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</si>
  <si>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</si>
  <si>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</si>
  <si>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</si>
  <si>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</si>
  <si>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</si>
  <si>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</si>
  <si>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</si>
  <si>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</si>
  <si>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</si>
  <si>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</si>
  <si>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</si>
  <si>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</si>
  <si>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</si>
  <si>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</si>
  <si>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</si>
  <si>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</si>
  <si>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</si>
  <si>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</si>
  <si>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</si>
  <si>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</si>
  <si>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</si>
  <si>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</si>
  <si>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</si>
  <si>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</si>
  <si>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</si>
  <si>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</si>
  <si>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</si>
  <si>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</si>
  <si>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</si>
  <si>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</si>
  <si>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</si>
  <si>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</si>
  <si>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</si>
  <si>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</si>
  <si>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</si>
  <si>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</si>
  <si>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</si>
  <si>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</si>
  <si>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</si>
  <si>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</si>
  <si>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</si>
  <si>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</si>
  <si>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</si>
  <si>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</si>
  <si>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</si>
  <si>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</si>
  <si>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</si>
  <si>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</si>
  <si>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</si>
  <si>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</si>
  <si>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</si>
  <si>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</si>
  <si>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</si>
  <si>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</si>
  <si>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</si>
  <si>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</si>
  <si>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</si>
  <si>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</si>
  <si>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</si>
  <si>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</si>
  <si>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</si>
  <si>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</si>
  <si>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</si>
  <si>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</si>
  <si>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</si>
  <si>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</si>
  <si>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</si>
  <si>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</si>
  <si>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</si>
  <si>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</si>
  <si>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</si>
  <si>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</si>
  <si>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</si>
  <si>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</si>
  <si>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</si>
  <si>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</si>
  <si>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</si>
  <si>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</si>
  <si>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</si>
  <si>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</si>
  <si>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</si>
  <si>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</si>
  <si>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</si>
  <si>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</si>
  <si>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</si>
  <si>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</si>
  <si>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</si>
  <si>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</si>
  <si>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</si>
  <si>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</si>
  <si>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</si>
  <si>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</si>
  <si>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</si>
  <si>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</si>
  <si>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</si>
  <si>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</si>
  <si>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</si>
  <si>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</si>
  <si>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</si>
  <si>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</si>
  <si>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</si>
  <si>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</si>
  <si>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</si>
  <si>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</si>
  <si>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</si>
  <si>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</si>
  <si>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</si>
  <si>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</si>
  <si>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</si>
  <si>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</si>
  <si>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</si>
  <si>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</si>
  <si>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</si>
  <si>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</si>
  <si>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</si>
  <si>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</si>
  <si>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</si>
  <si>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</si>
  <si>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</si>
  <si>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</si>
  <si>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</si>
  <si>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</si>
  <si>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</si>
  <si>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</si>
  <si>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</si>
  <si>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</si>
  <si>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</si>
  <si>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</si>
  <si>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</si>
  <si>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</si>
  <si>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</si>
  <si>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</si>
  <si>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</si>
  <si>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</si>
  <si>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</si>
  <si>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</si>
  <si>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</si>
  <si>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</si>
  <si>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</si>
  <si>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</si>
  <si>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</si>
  <si>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</si>
  <si>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</si>
  <si>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</si>
  <si>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</si>
  <si>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</si>
  <si>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</si>
  <si>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</si>
  <si>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</si>
  <si>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</si>
  <si>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</si>
  <si>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</si>
  <si>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</si>
  <si>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</si>
  <si>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</si>
  <si>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</si>
  <si>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</si>
  <si>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</si>
  <si>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</si>
  <si>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</si>
  <si>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</si>
  <si>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</si>
  <si>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</si>
  <si>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</si>
  <si>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</si>
  <si>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</si>
  <si>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</si>
  <si>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</si>
  <si>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</si>
  <si>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</si>
  <si>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</si>
  <si>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</si>
  <si>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</si>
  <si>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</si>
  <si>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</si>
  <si>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</si>
  <si>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2026-08-03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</si>
  <si>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</si>
  <si>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</si>
  <si>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</si>
  <si>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</si>
  <si>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</si>
  <si>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</si>
  <si>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</si>
  <si>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</si>
  <si>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</si>
  <si>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</si>
  <si>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</si>
  <si>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</si>
  <si>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</si>
  <si>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</si>
  <si>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</si>
  <si>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</si>
  <si>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</si>
  <si>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</si>
  <si>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</si>
  <si>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</si>
  <si>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</si>
  <si>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</si>
  <si>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</si>
  <si>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</si>
  <si>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</si>
  <si>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</si>
  <si>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</si>
  <si>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</si>
  <si>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</si>
  <si>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</si>
  <si>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</si>
  <si>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</si>
  <si>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</si>
  <si>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</si>
  <si>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</si>
  <si>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</si>
  <si>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</si>
  <si>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</si>
  <si>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</si>
  <si>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</si>
  <si>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</si>
  <si>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</si>
  <si>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</si>
  <si>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</si>
  <si>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</si>
  <si>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</si>
  <si>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</si>
  <si>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DMAX(VLOOKUP(A12:A13,A12:D20,3,FALSE),D12:D20,B12:B20)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</si>
</sst>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0_ "/>
    <numFmt numFmtId="177" formatCode="#,##0_ "/>
    <numFmt numFmtId="181" formatCode="0.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81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176" fontId="0" fillId="0" borderId="14" xfId="0" applyNumberFormat="1" applyBorder="1">
      <alignment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 applyAlignment="1">
      <alignment horizontal="center" vertical="center"/>
    </xf>
    <xf numFmtId="181" fontId="0" fillId="0" borderId="16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8431968"/>
        <c:axId val="1388419072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3884190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8431968"/>
        <c:crosses val="max"/>
        <c:crossBetween val="between"/>
      </c:valAx>
      <c:catAx>
        <c:axId val="1388431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8419072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17</xdr:row>
          <xdr:rowOff>99060</xdr:rowOff>
        </xdr:from>
        <xdr:to>
          <xdr:col>7</xdr:col>
          <xdr:colOff>617220</xdr:colOff>
          <xdr:row>18</xdr:row>
          <xdr:rowOff>190500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83820</xdr:colOff>
      <xdr:row>19</xdr:row>
      <xdr:rowOff>91440</xdr:rowOff>
    </xdr:from>
    <xdr:to>
      <xdr:col>7</xdr:col>
      <xdr:colOff>594360</xdr:colOff>
      <xdr:row>20</xdr:row>
      <xdr:rowOff>190500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732633DF-E717-48B1-A834-209E4C606910}"/>
            </a:ext>
          </a:extLst>
        </xdr:cNvPr>
        <xdr:cNvSpPr/>
      </xdr:nvSpPr>
      <xdr:spPr>
        <a:xfrm>
          <a:off x="4114800" y="4335780"/>
          <a:ext cx="1181100" cy="3200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7.581112037034" createdVersion="7" refreshedVersion="7" minRefreshableVersion="3" recordCount="8" xr:uid="{2E209835-2BAC-4EDA-BCE5-D73C5E6AA5E5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AB1E0F-5CFE-4A21-A391-7CDA7D111FF4}" name="피벗 테이블1" cacheId="4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0" baseItem="0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6" sqref="I6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265</v>
      </c>
      <c r="B3" s="1" t="s">
        <v>272</v>
      </c>
      <c r="C3" s="1" t="s">
        <v>279</v>
      </c>
      <c r="D3" s="1" t="s">
        <v>286</v>
      </c>
      <c r="E3" s="1" t="s">
        <v>293</v>
      </c>
      <c r="F3" s="1" t="s">
        <v>296</v>
      </c>
      <c r="G3" s="1" t="s">
        <v>299</v>
      </c>
    </row>
    <row r="4" spans="1:7" x14ac:dyDescent="0.4">
      <c r="A4" s="1" t="s">
        <v>266</v>
      </c>
      <c r="B4" s="1" t="s">
        <v>273</v>
      </c>
      <c r="C4" s="1" t="s">
        <v>280</v>
      </c>
      <c r="D4" s="1" t="s">
        <v>287</v>
      </c>
      <c r="E4" s="1" t="s">
        <v>294</v>
      </c>
      <c r="F4" s="1" t="s">
        <v>297</v>
      </c>
      <c r="G4" s="1">
        <v>3</v>
      </c>
    </row>
    <row r="5" spans="1:7" x14ac:dyDescent="0.4">
      <c r="A5" s="1" t="s">
        <v>267</v>
      </c>
      <c r="B5" s="1" t="s">
        <v>274</v>
      </c>
      <c r="C5" s="1" t="s">
        <v>281</v>
      </c>
      <c r="D5" s="1" t="s">
        <v>288</v>
      </c>
      <c r="E5" s="1" t="s">
        <v>294</v>
      </c>
      <c r="F5" s="11" t="s">
        <v>297</v>
      </c>
      <c r="G5" s="11">
        <v>3</v>
      </c>
    </row>
    <row r="6" spans="1:7" x14ac:dyDescent="0.4">
      <c r="A6" s="1" t="s">
        <v>268</v>
      </c>
      <c r="B6" s="1" t="s">
        <v>275</v>
      </c>
      <c r="C6" s="1" t="s">
        <v>282</v>
      </c>
      <c r="D6" s="1" t="s">
        <v>289</v>
      </c>
      <c r="E6" s="11" t="s">
        <v>294</v>
      </c>
      <c r="F6" s="1" t="s">
        <v>298</v>
      </c>
      <c r="G6" s="11">
        <v>3</v>
      </c>
    </row>
    <row r="7" spans="1:7" x14ac:dyDescent="0.4">
      <c r="A7" s="1" t="s">
        <v>269</v>
      </c>
      <c r="B7" s="1" t="s">
        <v>276</v>
      </c>
      <c r="C7" s="1" t="s">
        <v>283</v>
      </c>
      <c r="D7" s="1" t="s">
        <v>290</v>
      </c>
      <c r="E7" s="11" t="s">
        <v>294</v>
      </c>
      <c r="F7" s="11" t="s">
        <v>298</v>
      </c>
      <c r="G7" s="11">
        <v>3</v>
      </c>
    </row>
    <row r="8" spans="1:7" x14ac:dyDescent="0.4">
      <c r="A8" s="1" t="s">
        <v>270</v>
      </c>
      <c r="B8" s="1" t="s">
        <v>277</v>
      </c>
      <c r="C8" s="1" t="s">
        <v>284</v>
      </c>
      <c r="D8" s="1" t="s">
        <v>291</v>
      </c>
      <c r="E8" s="11" t="s">
        <v>295</v>
      </c>
      <c r="F8" s="1" t="s">
        <v>297</v>
      </c>
      <c r="G8" s="11">
        <v>3</v>
      </c>
    </row>
    <row r="9" spans="1:7" x14ac:dyDescent="0.4">
      <c r="A9" s="1" t="s">
        <v>271</v>
      </c>
      <c r="B9" s="1" t="s">
        <v>278</v>
      </c>
      <c r="C9" s="1" t="s">
        <v>285</v>
      </c>
      <c r="D9" s="1" t="s">
        <v>292</v>
      </c>
      <c r="E9" s="11" t="s">
        <v>294</v>
      </c>
      <c r="F9" s="1" t="s">
        <v>298</v>
      </c>
      <c r="G9" s="1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J6" sqref="J6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2.2" x14ac:dyDescent="0.4">
      <c r="A1" s="41" t="s">
        <v>97</v>
      </c>
      <c r="B1" s="41"/>
      <c r="C1" s="41"/>
      <c r="D1" s="41"/>
      <c r="E1" s="41"/>
      <c r="F1" s="41"/>
      <c r="G1" s="41"/>
      <c r="H1" s="41"/>
    </row>
    <row r="3" spans="1:8" ht="18" thickBot="1" x14ac:dyDescent="0.45">
      <c r="F3" s="1" t="s">
        <v>78</v>
      </c>
      <c r="G3" s="42">
        <v>45829</v>
      </c>
      <c r="H3" s="42"/>
    </row>
    <row r="4" spans="1:8" x14ac:dyDescent="0.4">
      <c r="A4" s="45" t="s">
        <v>79</v>
      </c>
      <c r="B4" s="46" t="s">
        <v>80</v>
      </c>
      <c r="C4" s="46" t="s">
        <v>81</v>
      </c>
      <c r="D4" s="46" t="s">
        <v>82</v>
      </c>
      <c r="E4" s="46" t="s">
        <v>83</v>
      </c>
      <c r="F4" s="46" t="s">
        <v>84</v>
      </c>
      <c r="G4" s="46" t="s">
        <v>85</v>
      </c>
      <c r="H4" s="47" t="s">
        <v>86</v>
      </c>
    </row>
    <row r="5" spans="1:8" x14ac:dyDescent="0.4">
      <c r="A5" s="48" t="s">
        <v>87</v>
      </c>
      <c r="B5" s="4" t="s">
        <v>88</v>
      </c>
      <c r="C5" s="4" t="s">
        <v>89</v>
      </c>
      <c r="D5" s="4" t="s">
        <v>90</v>
      </c>
      <c r="E5" s="43">
        <v>7.96</v>
      </c>
      <c r="F5" s="44">
        <v>2.14</v>
      </c>
      <c r="G5" s="44">
        <v>3.25</v>
      </c>
      <c r="H5" s="49">
        <v>3.61</v>
      </c>
    </row>
    <row r="6" spans="1:8" x14ac:dyDescent="0.4">
      <c r="A6" s="48" t="s">
        <v>91</v>
      </c>
      <c r="B6" s="4" t="s">
        <v>88</v>
      </c>
      <c r="C6" s="4" t="s">
        <v>89</v>
      </c>
      <c r="D6" s="4" t="s">
        <v>90</v>
      </c>
      <c r="E6" s="43">
        <v>10.44</v>
      </c>
      <c r="F6" s="44">
        <v>1.82</v>
      </c>
      <c r="G6" s="44">
        <v>3.43</v>
      </c>
      <c r="H6" s="49">
        <v>0.57999999999999996</v>
      </c>
    </row>
    <row r="7" spans="1:8" x14ac:dyDescent="0.4">
      <c r="A7" s="48" t="s">
        <v>92</v>
      </c>
      <c r="B7" s="4">
        <v>2025</v>
      </c>
      <c r="C7" s="4" t="s">
        <v>93</v>
      </c>
      <c r="D7" s="4" t="s">
        <v>94</v>
      </c>
      <c r="E7" s="43">
        <v>3.63</v>
      </c>
      <c r="F7" s="44">
        <v>7.99</v>
      </c>
      <c r="G7" s="44">
        <v>3.99</v>
      </c>
      <c r="H7" s="49">
        <v>4.16</v>
      </c>
    </row>
    <row r="8" spans="1:8" x14ac:dyDescent="0.4">
      <c r="A8" s="48" t="s">
        <v>95</v>
      </c>
      <c r="B8" s="4">
        <v>2025</v>
      </c>
      <c r="C8" s="4" t="s">
        <v>93</v>
      </c>
      <c r="D8" s="4" t="s">
        <v>90</v>
      </c>
      <c r="E8" s="43">
        <v>60.59</v>
      </c>
      <c r="F8" s="44">
        <v>39.1</v>
      </c>
      <c r="G8" s="44">
        <v>53.82</v>
      </c>
      <c r="H8" s="49">
        <v>39.83</v>
      </c>
    </row>
    <row r="9" spans="1:8" ht="18" thickBot="1" x14ac:dyDescent="0.45">
      <c r="A9" s="50" t="s">
        <v>96</v>
      </c>
      <c r="B9" s="51">
        <v>2025</v>
      </c>
      <c r="C9" s="51" t="s">
        <v>93</v>
      </c>
      <c r="D9" s="51" t="s">
        <v>90</v>
      </c>
      <c r="E9" s="52">
        <v>97.34</v>
      </c>
      <c r="F9" s="53">
        <v>26.55</v>
      </c>
      <c r="G9" s="53">
        <v>85.67</v>
      </c>
      <c r="H9" s="54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F21" sqref="F21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2" t="s">
        <v>98</v>
      </c>
      <c r="B1" s="12"/>
      <c r="C1" s="12"/>
      <c r="D1" s="12"/>
      <c r="E1" s="12"/>
      <c r="F1" s="12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0"/>
  <sheetViews>
    <sheetView topLeftCell="A3" workbookViewId="0">
      <selection activeCell="H13" sqref="H13"/>
    </sheetView>
  </sheetViews>
  <sheetFormatPr defaultRowHeight="17.399999999999999" x14ac:dyDescent="0.4"/>
  <sheetData>
    <row r="1" spans="1:6" ht="21" x14ac:dyDescent="0.4">
      <c r="A1" s="12" t="s">
        <v>226</v>
      </c>
      <c r="B1" s="12"/>
      <c r="C1" s="12"/>
      <c r="D1" s="12"/>
      <c r="E1" s="12"/>
      <c r="F1" s="12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300</v>
      </c>
    </row>
    <row r="16" spans="1:6" x14ac:dyDescent="0.4">
      <c r="A16" s="1" t="s">
        <v>301</v>
      </c>
      <c r="C16" s="1" t="s">
        <v>302</v>
      </c>
    </row>
    <row r="17" spans="1:6" x14ac:dyDescent="0.4">
      <c r="B17" s="1"/>
      <c r="C17" s="1" t="s">
        <v>303</v>
      </c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O6" sqref="O6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4">
        <f ca="1">SUMIF(G2:J11,G4,J3:J11)/SUM(J3:J11)</f>
        <v>0.30620155038759689</v>
      </c>
      <c r="L3" s="14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TRIM(LEFT(G15,3))</f>
        <v>cd</v>
      </c>
      <c r="I15" s="4" t="str" cm="1">
        <f t="array" ref="I15"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TRIM(LEFT(G16,3))</f>
        <v>cd</v>
      </c>
      <c r="I16" s="4" t="str" cm="1">
        <f t="array" ref="I16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>cd</v>
      </c>
      <c r="I17" s="4" t="str" cm="1">
        <f t="array" ref="I17">_xlfn.IFS(RIGHT(G17,1)="a","고급형",RIGHT(G17,1)="b","중급형",RIGHT(G17,1)="c","보급형")</f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 cm="1">
        <f t="array" ref="I18">_xlfn.IFS(RIGHT(G18,1)="a","고급형",RIGHT(G18,1)="b","중급형",RIGHT(G18,1)="c","보급형")</f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 cm="1">
        <f t="array" ref="I19">_xlfn.IFS(RIGHT(G19,1)="a","고급형",RIGHT(G19,1)="b","중급형",RIGHT(G19,1)="c","보급형")</f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 cm="1">
        <f t="array" ref="I20">_xlfn.IFS(RIGHT(G20,1)="a","고급형",RIGHT(G20,1)="b","중급형",RIGHT(G20,1)="c","보급형")</f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 cm="1">
        <f t="array" ref="I21">_xlfn.IFS(RIGHT(G21,1)="a","고급형",RIGHT(G21,1)="b","중급형",RIGHT(G21,1)="c","보급형")</f>
        <v>고급형</v>
      </c>
      <c r="J21" s="4">
        <v>25</v>
      </c>
      <c r="K21" s="6">
        <v>1200</v>
      </c>
    </row>
    <row r="22" spans="1:11" x14ac:dyDescent="0.4">
      <c r="A22" s="13" t="s">
        <v>37</v>
      </c>
      <c r="B22" s="13"/>
      <c r="C22" s="4" t="s">
        <v>304</v>
      </c>
      <c r="D22" s="1"/>
      <c r="G22" s="4" t="s">
        <v>59</v>
      </c>
      <c r="H22" s="4" t="str">
        <f t="shared" si="0"/>
        <v>cpu</v>
      </c>
      <c r="I22" s="4" t="str" cm="1">
        <f t="array" ref="I22">_xlfn.IFS(RIGHT(G22,1)="a","고급형",RIGHT(G22,1)="b","중급형",RIGHT(G22,1)="c","보급형")</f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0"/>
        <v>cpu</v>
      </c>
      <c r="I23" s="4" t="str" cm="1">
        <f t="array" ref="I23">_xlfn.IFS(RIGHT(G23,1)="a","고급형",RIGHT(G23,1)="b","중급형",RIGHT(G23,1)="c","보급형")</f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6"/>
      <c r="B31" s="4" t="s">
        <v>71</v>
      </c>
      <c r="C31" s="4">
        <v>556</v>
      </c>
      <c r="D31" s="4">
        <v>556</v>
      </c>
      <c r="E31" s="4">
        <v>220</v>
      </c>
      <c r="G31" s="4" t="e">
        <f>ROUND(DMAX(A25:E37,C25:C37,B25:B26),-2)-DMIN(A25:E37,C25:C37,B25:B26)-2</f>
        <v>#VALUE!</v>
      </c>
    </row>
    <row r="32" spans="1:11" x14ac:dyDescent="0.4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topLeftCell="A4" workbookViewId="0">
      <selection activeCell="D18" sqref="D18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7" t="s">
        <v>154</v>
      </c>
      <c r="B18" s="17"/>
      <c r="C18" s="17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243</v>
      </c>
      <c r="B20" s="4">
        <v>74.5</v>
      </c>
      <c r="C20" s="4">
        <v>85.5</v>
      </c>
    </row>
    <row r="21" spans="1:3" x14ac:dyDescent="0.4">
      <c r="A21" s="4" t="s">
        <v>244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H16" sqref="H16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7.398437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21" t="s">
        <v>53</v>
      </c>
      <c r="B14" t="s">
        <v>245</v>
      </c>
    </row>
    <row r="16" spans="1:8" x14ac:dyDescent="0.4">
      <c r="B16" s="21" t="s">
        <v>247</v>
      </c>
    </row>
    <row r="17" spans="1:4" x14ac:dyDescent="0.4">
      <c r="A17" s="21" t="s">
        <v>246</v>
      </c>
      <c r="B17" t="s">
        <v>168</v>
      </c>
      <c r="C17" t="s">
        <v>170</v>
      </c>
      <c r="D17" t="s">
        <v>165</v>
      </c>
    </row>
    <row r="18" spans="1:4" x14ac:dyDescent="0.4">
      <c r="A18" s="22" t="s">
        <v>71</v>
      </c>
      <c r="B18" s="23"/>
      <c r="C18" s="23"/>
      <c r="D18" s="23"/>
    </row>
    <row r="19" spans="1:4" x14ac:dyDescent="0.4">
      <c r="A19" s="24" t="s">
        <v>249</v>
      </c>
      <c r="B19" s="23">
        <v>336</v>
      </c>
      <c r="C19" s="23">
        <v>80</v>
      </c>
      <c r="D19" s="23">
        <v>1220</v>
      </c>
    </row>
    <row r="20" spans="1:4" x14ac:dyDescent="0.4">
      <c r="A20" s="24" t="s">
        <v>251</v>
      </c>
      <c r="B20" s="25">
        <v>161280</v>
      </c>
      <c r="C20" s="25">
        <v>72000</v>
      </c>
      <c r="D20" s="25">
        <v>236680</v>
      </c>
    </row>
    <row r="21" spans="1:4" x14ac:dyDescent="0.4">
      <c r="A21" s="22" t="s">
        <v>70</v>
      </c>
      <c r="B21" s="23"/>
      <c r="C21" s="23"/>
      <c r="D21" s="23"/>
    </row>
    <row r="22" spans="1:4" x14ac:dyDescent="0.4">
      <c r="A22" s="24" t="s">
        <v>249</v>
      </c>
      <c r="B22" s="23">
        <v>870</v>
      </c>
      <c r="C22" s="23">
        <v>280</v>
      </c>
      <c r="D22" s="23">
        <v>521</v>
      </c>
    </row>
    <row r="23" spans="1:4" x14ac:dyDescent="0.4">
      <c r="A23" s="24" t="s">
        <v>251</v>
      </c>
      <c r="B23" s="25">
        <v>435000</v>
      </c>
      <c r="C23" s="25">
        <v>274400</v>
      </c>
      <c r="D23" s="25">
        <v>101074</v>
      </c>
    </row>
    <row r="24" spans="1:4" x14ac:dyDescent="0.4">
      <c r="A24" s="22" t="s">
        <v>248</v>
      </c>
      <c r="B24" s="23">
        <v>870</v>
      </c>
      <c r="C24" s="23">
        <v>280</v>
      </c>
      <c r="D24" s="23">
        <v>1220</v>
      </c>
    </row>
    <row r="25" spans="1:4" x14ac:dyDescent="0.4">
      <c r="A25" s="22" t="s">
        <v>250</v>
      </c>
      <c r="B25" s="25">
        <v>435000</v>
      </c>
      <c r="C25" s="25">
        <v>274400</v>
      </c>
      <c r="D25" s="25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6E2F-1620-4DA1-944C-0699837D7450}">
  <sheetPr>
    <outlinePr summaryBelow="0"/>
  </sheetPr>
  <dimension ref="B1:F12"/>
  <sheetViews>
    <sheetView showGridLines="0" workbookViewId="0">
      <selection activeCell="G14" sqref="G14"/>
    </sheetView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9" t="s">
        <v>258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260</v>
      </c>
      <c r="E3" s="37" t="s">
        <v>255</v>
      </c>
      <c r="F3" s="37" t="s">
        <v>257</v>
      </c>
    </row>
    <row r="4" spans="2:6" ht="46.8" hidden="1" outlineLevel="1" x14ac:dyDescent="0.4">
      <c r="B4" s="32"/>
      <c r="C4" s="32"/>
      <c r="D4" s="26"/>
      <c r="E4" s="39" t="s">
        <v>256</v>
      </c>
      <c r="F4" s="39" t="s">
        <v>256</v>
      </c>
    </row>
    <row r="5" spans="2:6" x14ac:dyDescent="0.4">
      <c r="B5" s="33" t="s">
        <v>259</v>
      </c>
      <c r="C5" s="34"/>
      <c r="D5" s="31"/>
      <c r="E5" s="31"/>
      <c r="F5" s="31"/>
    </row>
    <row r="6" spans="2:6" outlineLevel="1" x14ac:dyDescent="0.4">
      <c r="B6" s="32"/>
      <c r="C6" s="32" t="s">
        <v>252</v>
      </c>
      <c r="D6" s="26">
        <v>450</v>
      </c>
      <c r="E6" s="38">
        <v>450</v>
      </c>
      <c r="F6" s="38">
        <v>250</v>
      </c>
    </row>
    <row r="7" spans="2:6" outlineLevel="1" x14ac:dyDescent="0.4">
      <c r="B7" s="32"/>
      <c r="C7" s="32" t="s">
        <v>253</v>
      </c>
      <c r="D7" s="26">
        <v>680</v>
      </c>
      <c r="E7" s="38">
        <v>680</v>
      </c>
      <c r="F7" s="38">
        <v>480</v>
      </c>
    </row>
    <row r="8" spans="2:6" x14ac:dyDescent="0.4">
      <c r="B8" s="33" t="s">
        <v>261</v>
      </c>
      <c r="C8" s="34"/>
      <c r="D8" s="31"/>
      <c r="E8" s="31"/>
      <c r="F8" s="31"/>
    </row>
    <row r="9" spans="2:6" ht="18" outlineLevel="1" thickBot="1" x14ac:dyDescent="0.45">
      <c r="B9" s="35"/>
      <c r="C9" s="35" t="s">
        <v>254</v>
      </c>
      <c r="D9" s="27">
        <v>2601830</v>
      </c>
      <c r="E9" s="27">
        <v>2601830</v>
      </c>
      <c r="F9" s="27">
        <v>1664830</v>
      </c>
    </row>
    <row r="10" spans="2:6" x14ac:dyDescent="0.4">
      <c r="B10" t="s">
        <v>262</v>
      </c>
    </row>
    <row r="11" spans="2:6" x14ac:dyDescent="0.4">
      <c r="B11" t="s">
        <v>263</v>
      </c>
    </row>
    <row r="12" spans="2:6" x14ac:dyDescent="0.4">
      <c r="B12" t="s">
        <v>264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2" t="s">
        <v>174</v>
      </c>
      <c r="B1" s="12"/>
      <c r="C1" s="12"/>
      <c r="D1" s="12"/>
      <c r="E1" s="12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74250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186320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156600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213520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242100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109800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357680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233100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141300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186320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263840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251600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185400</v>
      </c>
    </row>
    <row r="17" spans="1:5" x14ac:dyDescent="0.4">
      <c r="A17" s="18" t="s">
        <v>182</v>
      </c>
      <c r="B17" s="19"/>
      <c r="C17" s="19"/>
      <c r="D17" s="20"/>
      <c r="E17" s="9">
        <f>SUM(E4:E16)</f>
        <v>2601830</v>
      </c>
    </row>
    <row r="19" spans="1:5" x14ac:dyDescent="0.4">
      <c r="A19" s="18" t="s">
        <v>183</v>
      </c>
      <c r="B19" s="20"/>
    </row>
    <row r="20" spans="1:5" x14ac:dyDescent="0.4">
      <c r="A20" s="4" t="s">
        <v>184</v>
      </c>
      <c r="B20" s="4">
        <v>450</v>
      </c>
    </row>
    <row r="21" spans="1:5" x14ac:dyDescent="0.4">
      <c r="A21" s="4" t="s">
        <v>185</v>
      </c>
      <c r="B21" s="4">
        <v>680</v>
      </c>
    </row>
  </sheetData>
  <scenarios current="0" show="0" sqref="E17">
    <scenario name="단가인상" locked="1" count="2" user="user" comment="만든 사람 user 날짜 2026-08-03">
      <inputCells r="B20" val="450"/>
      <inputCells r="B21" val="680"/>
    </scenario>
    <scenario name="단가인하" locked="1" count="2" user="user" comment="만든 사람 user 날짜 2026-08-03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opLeftCell="A10" workbookViewId="0">
      <selection activeCell="L10" sqref="L10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2" t="s">
        <v>186</v>
      </c>
      <c r="B1" s="12"/>
      <c r="C1" s="12"/>
      <c r="D1" s="12"/>
      <c r="E1" s="12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40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40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40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40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40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40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40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40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40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40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40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40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40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40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40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40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40">
        <v>356520</v>
      </c>
    </row>
    <row r="21" spans="1:5" x14ac:dyDescent="0.4">
      <c r="D21" s="4" t="s">
        <v>214</v>
      </c>
      <c r="E21" s="40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45720</xdr:colOff>
                    <xdr:row>17</xdr:row>
                    <xdr:rowOff>99060</xdr:rowOff>
                  </from>
                  <to>
                    <xdr:col>7</xdr:col>
                    <xdr:colOff>617220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3" workbookViewId="0">
      <selection activeCell="M19" sqref="M19"/>
    </sheetView>
  </sheetViews>
  <sheetFormatPr defaultRowHeight="17.399999999999999" x14ac:dyDescent="0.4"/>
  <sheetData>
    <row r="1" spans="1:5" ht="21" x14ac:dyDescent="0.4">
      <c r="A1" s="12" t="s">
        <v>216</v>
      </c>
      <c r="B1" s="12"/>
      <c r="C1" s="12"/>
      <c r="D1" s="12"/>
      <c r="E1" s="12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2026-08-03T05:46:30Z</dcterms:modified>
</cp:coreProperties>
</file>