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길벗컴활1급\01 엑셀\03 기본모의고사\"/>
    </mc:Choice>
  </mc:AlternateContent>
  <xr:revisionPtr revIDLastSave="0" documentId="13_ncr:1_{D42A84F3-B1C2-4AB8-9253-E4DBCE04320A}" xr6:coauthVersionLast="47" xr6:coauthVersionMax="47" xr10:uidLastSave="{00000000-0000-0000-0000-000000000000}"/>
  <bookViews>
    <workbookView xWindow="-108" yWindow="-108" windowWidth="23256" windowHeight="12456" tabRatio="791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C30" i="2" a="1"/>
  <c r="C30" i="2" s="1"/>
  <c r="D30" i="2" a="1"/>
  <c r="D30" i="2"/>
  <c r="E30" i="2" a="1"/>
  <c r="E30" i="2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 s="1"/>
  <c r="B31" i="2" a="1"/>
  <c r="B31" i="2" s="1"/>
  <c r="B32" i="2" a="1"/>
  <c r="B32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5" i="2" a="1"/>
  <c r="H19" i="2" a="1"/>
  <c r="H23" i="2" a="1"/>
  <c r="H16" i="2" a="1"/>
  <c r="H20" i="2" a="1"/>
  <c r="H13" i="2" a="1"/>
  <c r="H21" i="2" a="1"/>
  <c r="H18" i="2" a="1"/>
  <c r="H12" i="2" a="1"/>
  <c r="H24" i="2" a="1"/>
  <c r="H17" i="2" a="1"/>
  <c r="H25" i="2" a="1"/>
  <c r="H14" i="2" a="1"/>
  <c r="H22" i="2" a="1"/>
  <c r="H10" i="2" a="1"/>
  <c r="H22" i="2" l="1"/>
  <c r="H14" i="2"/>
  <c r="H25" i="2"/>
  <c r="H17" i="2"/>
  <c r="H24" i="2"/>
  <c r="H12" i="2"/>
  <c r="H18" i="2"/>
  <c r="H21" i="2"/>
  <c r="H13" i="2"/>
  <c r="H20" i="2"/>
  <c r="H16" i="2"/>
  <c r="H23" i="2"/>
  <c r="H19" i="2"/>
  <c r="H15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A64EA4-870F-4252-BA39-8176283364C9}" sourceFile="C:\Users\User\Downloads\길벗컴활1급\01 엑셀\03 기본모의고사\사원관리.accdb" keepAlive="1" name="사원관리" type="5" refreshedVersion="7" background="1">
    <dbPr connection="Provider=Microsoft.ACE.OLEDB.12.0;User ID=Admin;Data Source=C:\Users\User\Downloads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<sst xmlns="http://schemas.openxmlformats.org/spreadsheetml/2006/main" count="427" uniqueCount="187">
  <si>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</si>
  <si>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</si>
  <si>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</si>
  <si>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</si>
  <si>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</si>
  <si>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</si>
  <si>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</si>
  <si>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</si>
  <si>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</si>
  <si>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</si>
  <si>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</si>
  <si>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</si>
  <si>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</si>
  <si>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</si>
  <si>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</si>
  <si>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</si>
  <si>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</si>
  <si>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</si>
  <si>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</si>
  <si>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</si>
  <si>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</si>
  <si>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</si>
  <si>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</si>
  <si>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</si>
  <si>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</si>
  <si>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</si>
  <si>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</si>
  <si>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</si>
  <si>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</si>
  <si>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</si>
  <si>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</si>
  <si>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</si>
  <si>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</si>
  <si>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</si>
  <si>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</si>
  <si>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</si>
  <si>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</si>
  <si>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</si>
  <si>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</si>
  <si>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</si>
  <si>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</si>
  <si>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</si>
  <si>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</si>
  <si>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</si>
  <si>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</si>
  <si>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</si>
  <si>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</si>
  <si>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</si>
  <si>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</si>
  <si>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</si>
  <si>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</si>
  <si>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</si>
  <si>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</si>
  <si>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</si>
  <si>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</si>
  <si>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</si>
  <si>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</si>
  <si>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</si>
  <si>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</si>
  <si>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</si>
  <si>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</si>
  <si>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</si>
  <si>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</si>
  <si>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</si>
  <si>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</si>
  <si>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</si>
  <si>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</si>
  <si>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</si>
  <si>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</si>
  <si>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</si>
  <si>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</si>
  <si>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</si>
  <si>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</si>
  <si>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</si>
  <si>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</si>
  <si>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</si>
  <si>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</si>
  <si>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</si>
  <si>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</si>
  <si>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</si>
  <si>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</si>
  <si>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</si>
  <si>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</si>
  <si>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</si>
  <si>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</si>
  <si>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</si>
  <si>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</si>
  <si>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</si>
  <si>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</si>
  <si>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</si>
  <si>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</si>
  <si>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</si>
  <si>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</si>
  <si>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</si>
  <si>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</si>
  <si>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</si>
  <si>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</si>
  <si>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</si>
  <si>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</si>
  <si>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</si>
  <si>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</si>
  <si>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</si>
  <si>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</si>
  <si>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</si>
  <si>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</si>
  <si>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</si>
  <si>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</si>
  <si>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</si>
  <si>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</si>
  <si>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</si>
  <si>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</si>
  <si>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</si>
  <si>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</si>
  <si>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</si>
  <si>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</si>
  <si>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</si>
  <si>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</si>
  <si>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</si>
  <si>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</si>
  <si>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</si>
  <si>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</si>
  <si>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</si>
  <si>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</si>
  <si>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</si>
  <si>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</si>
  <si>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</si>
  <si>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</si>
  <si>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</si>
  <si>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</si>
  <si>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</si>
  <si>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</si>
  <si>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</si>
  <si>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</si>
  <si>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</si>
  <si>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영업부</t>
  </si>
  <si>
    <t>총무부</t>
  </si>
  <si>
    <t>기획부</t>
  </si>
  <si>
    <t>경리부</t>
  </si>
  <si>
    <t>광고부</t>
  </si>
  <si>
    <t>디자인</t>
  </si>
  <si>
    <t>유통부</t>
  </si>
  <si>
    <t>인사부</t>
  </si>
  <si>
    <t>판촉부</t>
  </si>
  <si>
    <t>직위</t>
  </si>
  <si>
    <t>대리</t>
  </si>
  <si>
    <t>사원</t>
  </si>
  <si>
    <t>주임</t>
  </si>
  <si>
    <t>합계 : 기본급</t>
  </si>
  <si>
    <t>값</t>
  </si>
  <si>
    <t>합계 : 상여금</t>
  </si>
  <si>
    <t>사번</t>
  </si>
  <si>
    <t>주민등록번호</t>
  </si>
  <si>
    <t>연락처</t>
  </si>
  <si>
    <t>입사일</t>
  </si>
  <si>
    <t>생일</t>
  </si>
  <si>
    <t>부양가족수</t>
  </si>
  <si>
    <t>기본급</t>
  </si>
  <si>
    <t>수당</t>
  </si>
  <si>
    <t>2017-0024</t>
  </si>
  <si>
    <t>임종국</t>
  </si>
  <si>
    <t>721126-1691510</t>
  </si>
  <si>
    <t>378-8746</t>
  </si>
  <si>
    <t>11월26일</t>
  </si>
  <si>
    <t>2021-0015</t>
  </si>
  <si>
    <t>송명근</t>
  </si>
  <si>
    <t>741109-1270948</t>
  </si>
  <si>
    <t>800-6543</t>
  </si>
  <si>
    <t>11월09일</t>
  </si>
  <si>
    <t>2018-0005</t>
  </si>
  <si>
    <t>이춘식</t>
  </si>
  <si>
    <t>770204-1676086</t>
  </si>
  <si>
    <t>945-5199</t>
  </si>
  <si>
    <t>02월04일</t>
  </si>
  <si>
    <t>완제품</t>
    <phoneticPr fontId="1" type="noConversion"/>
  </si>
  <si>
    <t>$B$15</t>
  </si>
  <si>
    <t>$B$16</t>
  </si>
  <si>
    <t>$E$12</t>
  </si>
  <si>
    <t>단가 증가</t>
  </si>
  <si>
    <t>만든 사람 User 날짜 2025-01-13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</si>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</sst>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&quot;"/>
    <numFmt numFmtId="181" formatCode="@&quot;님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F2-4D64-A4AD-1F1367F21F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2-4D64-A4AD-1F1367F21F0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525780</xdr:colOff>
          <xdr:row>2</xdr:row>
          <xdr:rowOff>30480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0.658311805557" backgroundQuery="1" createdVersion="7" refreshedVersion="7" minRefreshableVersion="3" recordCount="30" xr:uid="{BAA80D25-2FA4-46FF-A2AE-736F62EE02C5}">
  <cacheSource type="external" connectionId="1"/>
  <cacheFields count="12">
    <cacheField name="사번" numFmtId="0">
      <sharedItems count="30">
        <s v="2017-0001"/>
        <s v="2022-0002"/>
        <s v="2021-0003"/>
        <s v="2017-0004"/>
        <s v="2018-0005"/>
        <s v="2018-0006"/>
        <s v="2023-0007"/>
        <s v="2021-0008"/>
        <s v="2018-0009"/>
        <s v="2023-0010"/>
        <s v="2023-0011"/>
        <s v="2023-0012"/>
        <s v="2023-0013"/>
        <s v="2021-0014"/>
        <s v="2021-0015"/>
        <s v="2021-0016"/>
        <s v="2023-0017"/>
        <s v="2018-0018"/>
        <s v="2023-0019"/>
        <s v="2023-0020"/>
        <s v="2023-0021"/>
        <s v="2023-0022"/>
        <s v="2017-0023"/>
        <s v="2017-0024"/>
        <s v="2023-0025"/>
        <s v="2020-0026"/>
        <s v="2021-0027"/>
        <s v="2023-0028"/>
        <s v="2023-0029"/>
        <s v="2020-0030"/>
      </sharedItems>
    </cacheField>
    <cacheField name="이름" numFmtId="0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주민등록번호" numFmtId="0">
      <sharedItems count="30">
        <s v="760320-1511562"/>
        <s v="740828-2181541"/>
        <s v="760310-2579250"/>
        <s v="730806-2307650"/>
        <s v="770204-1676086"/>
        <s v="800418-1618106"/>
        <s v="700125-1384267"/>
        <s v="700326-1749952"/>
        <s v="770730-1858178"/>
        <s v="780409-1157414"/>
        <s v="770619-1534390"/>
        <s v="720815-1841910"/>
        <s v="720419-1201665"/>
        <s v="710916-1722044"/>
        <s v="741109-1270948"/>
        <s v="711123-2263604"/>
        <s v="720724-2385375"/>
        <s v="761201-1529572"/>
        <s v="711220-2590268"/>
        <s v="761115-1450112"/>
        <s v="710611-1163137"/>
        <s v="791025-1332578"/>
        <s v="740923-2343679"/>
        <s v="721126-1691510"/>
        <s v="711117-1823779"/>
        <s v="701202-1298639"/>
        <s v="770528-1137508"/>
        <s v="740705-1472879"/>
        <s v="710725-2731128"/>
        <s v="731011-1790333"/>
      </sharedItems>
    </cacheField>
    <cacheField name="연락처" numFmtId="0">
      <sharedItems count="30">
        <s v="867-8567"/>
        <s v="556-0945"/>
        <s v="890-4569"/>
        <s v="834-5734"/>
        <s v="945-5199"/>
        <s v="523-1908"/>
        <s v="485-6286"/>
        <s v="635-6711"/>
        <s v="894-7580"/>
        <s v="835-6745"/>
        <s v="856-7835"/>
        <s v="890-5763"/>
        <s v="819-0055"/>
        <s v="846-7856"/>
        <s v="800-6543"/>
        <s v="354-8723"/>
        <s v="785-0678"/>
        <s v="834-5634"/>
        <s v="552-2756"/>
        <s v="734-7520"/>
        <s v="734-5910"/>
        <s v="756-7856"/>
        <s v="895-6758"/>
        <s v="378-8746"/>
        <s v="785-7456"/>
        <s v="905-6845"/>
        <s v="245-8800"/>
        <s v="934-3355"/>
        <s v="574-6729"/>
        <s v="648-6538"/>
      </sharedItems>
    </cacheField>
    <cacheField name="입사일" numFmtId="0">
      <sharedItems containsSemiMixedTypes="0" containsNonDate="0" containsDate="1" containsString="0" minDate="2017-04-08T00:00:00" maxDate="2023-10-21T00:00:00" count="30">
        <d v="2017-11-05T00:00:00"/>
        <d v="2022-03-11T00:00:00"/>
        <d v="2021-04-15T00:00:00"/>
        <d v="2017-09-24T00:00:00"/>
        <d v="2018-03-15T00:00:00"/>
        <d v="2018-11-07T00:00:00"/>
        <d v="2023-02-10T00:00:00"/>
        <d v="2021-02-17T00:00:00"/>
        <d v="2018-11-10T00:00:00"/>
        <d v="2023-06-19T00:00:00"/>
        <d v="2023-10-20T00:00:00"/>
        <d v="2023-08-21T00:00:00"/>
        <d v="2023-06-23T00:00:00"/>
        <d v="2021-07-04T00:00:00"/>
        <d v="2021-09-23T00:00:00"/>
        <d v="2021-02-27T00:00:00"/>
        <d v="2023-10-04T00:00:00"/>
        <d v="2018-08-23T00:00:00"/>
        <d v="2023-04-02T00:00:00"/>
        <d v="2023-01-05T00:00:00"/>
        <d v="2023-01-01T00:00:00"/>
        <d v="2023-09-17T00:00:00"/>
        <d v="2017-04-08T00:00:00"/>
        <d v="2017-11-27T00:00:00"/>
        <d v="2023-08-09T00:00:00"/>
        <d v="2020-01-31T00:00:00"/>
        <d v="2021-11-11T00:00:00"/>
        <d v="2023-07-14T00:00:00"/>
        <d v="2023-03-01T00:00:00"/>
        <d v="2020-02-22T00:00:00"/>
      </sharedItems>
    </cacheField>
    <cacheField name="부서" numFmtId="0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>
      <sharedItems count="3">
        <s v="대리"/>
        <s v="주임"/>
        <s v="사원"/>
      </sharedItems>
    </cacheField>
    <cacheField name="생일" numFmtId="0">
      <sharedItems count="30">
        <s v="03월20일"/>
        <s v="08월28일"/>
        <s v="03월10일"/>
        <s v="08월06일"/>
        <s v="02월04일"/>
        <s v="04월18일"/>
        <s v="01월25일"/>
        <s v="03월26일"/>
        <s v="07월30일"/>
        <s v="04월09일"/>
        <s v="06월19일"/>
        <s v="08월15일"/>
        <s v="04월19일"/>
        <s v="09월16일"/>
        <s v="11월09일"/>
        <s v="11월23일"/>
        <s v="07월24일"/>
        <s v="12월01일"/>
        <s v="12월20일"/>
        <s v="11월15일"/>
        <s v="06월11일"/>
        <s v="10월25일"/>
        <s v="09월23일"/>
        <s v="11월26일"/>
        <s v="11월17일"/>
        <s v="12월02일"/>
        <s v="05월28일"/>
        <s v="07월05일"/>
        <s v="07월25일"/>
        <s v="10월11일"/>
      </sharedItems>
    </cacheField>
    <cacheField name="부양가족수" numFmtId="0">
      <sharedItems containsSemiMixedTypes="0" containsString="0" containsNumber="1" containsInteger="1" minValue="1" maxValue="5" count="5">
        <n v="3"/>
        <n v="2"/>
        <n v="5"/>
        <n v="4"/>
        <n v="1"/>
      </sharedItems>
    </cacheField>
    <cacheField name="기본급" numFmtId="0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수당" numFmtId="0">
      <sharedItems containsSemiMixedTypes="0" containsString="0" containsNumber="1" containsInteger="1" minValue="0" maxValue="50000" count="4">
        <n v="30000"/>
        <n v="0"/>
        <n v="20140"/>
        <n v="50000"/>
      </sharedItems>
    </cacheField>
    <cacheField name="상여금" numFmtId="0" formula="ROUND(기본급*15%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1"/>
    <x v="2"/>
    <x v="0"/>
    <x v="1"/>
    <x v="1"/>
  </r>
  <r>
    <x v="3"/>
    <x v="3"/>
    <x v="3"/>
    <x v="3"/>
    <x v="3"/>
    <x v="3"/>
    <x v="0"/>
    <x v="3"/>
    <x v="2"/>
    <x v="0"/>
    <x v="1"/>
  </r>
  <r>
    <x v="4"/>
    <x v="4"/>
    <x v="4"/>
    <x v="4"/>
    <x v="4"/>
    <x v="4"/>
    <x v="0"/>
    <x v="4"/>
    <x v="3"/>
    <x v="0"/>
    <x v="1"/>
  </r>
  <r>
    <x v="5"/>
    <x v="5"/>
    <x v="5"/>
    <x v="5"/>
    <x v="5"/>
    <x v="1"/>
    <x v="0"/>
    <x v="5"/>
    <x v="0"/>
    <x v="0"/>
    <x v="1"/>
  </r>
  <r>
    <x v="6"/>
    <x v="6"/>
    <x v="6"/>
    <x v="6"/>
    <x v="6"/>
    <x v="1"/>
    <x v="2"/>
    <x v="6"/>
    <x v="4"/>
    <x v="2"/>
    <x v="1"/>
  </r>
  <r>
    <x v="7"/>
    <x v="7"/>
    <x v="7"/>
    <x v="7"/>
    <x v="7"/>
    <x v="5"/>
    <x v="1"/>
    <x v="7"/>
    <x v="4"/>
    <x v="1"/>
    <x v="2"/>
  </r>
  <r>
    <x v="8"/>
    <x v="8"/>
    <x v="8"/>
    <x v="8"/>
    <x v="8"/>
    <x v="1"/>
    <x v="0"/>
    <x v="8"/>
    <x v="0"/>
    <x v="0"/>
    <x v="1"/>
  </r>
  <r>
    <x v="9"/>
    <x v="9"/>
    <x v="9"/>
    <x v="9"/>
    <x v="9"/>
    <x v="0"/>
    <x v="2"/>
    <x v="9"/>
    <x v="1"/>
    <x v="2"/>
    <x v="0"/>
  </r>
  <r>
    <x v="10"/>
    <x v="10"/>
    <x v="10"/>
    <x v="10"/>
    <x v="10"/>
    <x v="6"/>
    <x v="2"/>
    <x v="10"/>
    <x v="1"/>
    <x v="2"/>
    <x v="3"/>
  </r>
  <r>
    <x v="11"/>
    <x v="11"/>
    <x v="11"/>
    <x v="11"/>
    <x v="11"/>
    <x v="7"/>
    <x v="2"/>
    <x v="11"/>
    <x v="0"/>
    <x v="2"/>
    <x v="1"/>
  </r>
  <r>
    <x v="12"/>
    <x v="12"/>
    <x v="12"/>
    <x v="12"/>
    <x v="12"/>
    <x v="0"/>
    <x v="2"/>
    <x v="12"/>
    <x v="2"/>
    <x v="2"/>
    <x v="0"/>
  </r>
  <r>
    <x v="13"/>
    <x v="13"/>
    <x v="13"/>
    <x v="13"/>
    <x v="13"/>
    <x v="3"/>
    <x v="1"/>
    <x v="13"/>
    <x v="1"/>
    <x v="1"/>
    <x v="1"/>
  </r>
  <r>
    <x v="14"/>
    <x v="14"/>
    <x v="14"/>
    <x v="14"/>
    <x v="14"/>
    <x v="4"/>
    <x v="0"/>
    <x v="14"/>
    <x v="4"/>
    <x v="1"/>
    <x v="1"/>
  </r>
  <r>
    <x v="15"/>
    <x v="15"/>
    <x v="15"/>
    <x v="15"/>
    <x v="15"/>
    <x v="0"/>
    <x v="1"/>
    <x v="15"/>
    <x v="3"/>
    <x v="1"/>
    <x v="0"/>
  </r>
  <r>
    <x v="16"/>
    <x v="16"/>
    <x v="16"/>
    <x v="16"/>
    <x v="16"/>
    <x v="3"/>
    <x v="2"/>
    <x v="16"/>
    <x v="1"/>
    <x v="2"/>
    <x v="1"/>
  </r>
  <r>
    <x v="17"/>
    <x v="17"/>
    <x v="17"/>
    <x v="17"/>
    <x v="17"/>
    <x v="0"/>
    <x v="0"/>
    <x v="17"/>
    <x v="4"/>
    <x v="0"/>
    <x v="0"/>
  </r>
  <r>
    <x v="18"/>
    <x v="18"/>
    <x v="18"/>
    <x v="18"/>
    <x v="18"/>
    <x v="8"/>
    <x v="0"/>
    <x v="18"/>
    <x v="0"/>
    <x v="0"/>
    <x v="1"/>
  </r>
  <r>
    <x v="19"/>
    <x v="19"/>
    <x v="19"/>
    <x v="19"/>
    <x v="19"/>
    <x v="7"/>
    <x v="2"/>
    <x v="19"/>
    <x v="1"/>
    <x v="2"/>
    <x v="1"/>
  </r>
  <r>
    <x v="20"/>
    <x v="20"/>
    <x v="20"/>
    <x v="20"/>
    <x v="20"/>
    <x v="0"/>
    <x v="2"/>
    <x v="20"/>
    <x v="3"/>
    <x v="2"/>
    <x v="0"/>
  </r>
  <r>
    <x v="21"/>
    <x v="21"/>
    <x v="21"/>
    <x v="21"/>
    <x v="21"/>
    <x v="1"/>
    <x v="2"/>
    <x v="21"/>
    <x v="1"/>
    <x v="2"/>
    <x v="1"/>
  </r>
  <r>
    <x v="22"/>
    <x v="22"/>
    <x v="22"/>
    <x v="22"/>
    <x v="22"/>
    <x v="7"/>
    <x v="0"/>
    <x v="22"/>
    <x v="4"/>
    <x v="0"/>
    <x v="1"/>
  </r>
  <r>
    <x v="23"/>
    <x v="23"/>
    <x v="23"/>
    <x v="23"/>
    <x v="23"/>
    <x v="4"/>
    <x v="0"/>
    <x v="23"/>
    <x v="1"/>
    <x v="0"/>
    <x v="1"/>
  </r>
  <r>
    <x v="24"/>
    <x v="24"/>
    <x v="24"/>
    <x v="24"/>
    <x v="24"/>
    <x v="2"/>
    <x v="2"/>
    <x v="24"/>
    <x v="4"/>
    <x v="2"/>
    <x v="1"/>
  </r>
  <r>
    <x v="25"/>
    <x v="25"/>
    <x v="25"/>
    <x v="25"/>
    <x v="25"/>
    <x v="5"/>
    <x v="1"/>
    <x v="25"/>
    <x v="1"/>
    <x v="1"/>
    <x v="2"/>
  </r>
  <r>
    <x v="26"/>
    <x v="26"/>
    <x v="26"/>
    <x v="26"/>
    <x v="26"/>
    <x v="3"/>
    <x v="0"/>
    <x v="26"/>
    <x v="1"/>
    <x v="1"/>
    <x v="1"/>
  </r>
  <r>
    <x v="27"/>
    <x v="27"/>
    <x v="27"/>
    <x v="27"/>
    <x v="27"/>
    <x v="2"/>
    <x v="2"/>
    <x v="27"/>
    <x v="0"/>
    <x v="2"/>
    <x v="1"/>
  </r>
  <r>
    <x v="28"/>
    <x v="28"/>
    <x v="28"/>
    <x v="28"/>
    <x v="28"/>
    <x v="2"/>
    <x v="2"/>
    <x v="28"/>
    <x v="0"/>
    <x v="2"/>
    <x v="1"/>
  </r>
  <r>
    <x v="29"/>
    <x v="29"/>
    <x v="29"/>
    <x v="29"/>
    <x v="29"/>
    <x v="4"/>
    <x v="1"/>
    <x v="29"/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305B1C-56BA-4CF4-AEDD-85BB7DD5E761}" name="피벗 테이블1" cacheId="3" applyNumberFormats="0" applyBorderFormats="0" applyFontFormats="0" applyPatternFormats="0" applyAlignmentFormats="0" applyWidthHeightFormats="1" dataCaption="값" updatedVersion="7" minRefreshableVersion="3" useAutoFormatting="1" rowGrandTotals="0" colGrandTotals="0" itemPrintTitles="1" createdVersion="7" indent="0" compact="0" compactData="0" multipleFieldFilters="0" fieldListSortAscending="1">
  <location ref="A4:G15" firstHeaderRow="1" firstDataRow="3" firstDataCol="1" rowPageCount="1" colPageCount="1"/>
  <pivotFields count="12">
    <pivotField compact="0" outline="0" showAll="0"/>
    <pivotField axis="axisPage" compact="0" outline="0" showAll="0">
      <items count="31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sortType="descending">
      <items count="10">
        <item x="0"/>
        <item x="3"/>
        <item x="4"/>
        <item x="7"/>
        <item x="5"/>
        <item x="8"/>
        <item x="2"/>
        <item x="1"/>
        <item x="6"/>
        <item t="default"/>
      </items>
    </pivotField>
    <pivotField axis="axisCol" compact="0" outline="0" showAll="0">
      <items count="4">
        <item x="0"/>
        <item x="2"/>
        <item x="1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dragToRow="0" dragToCol="0" dragToPage="0" showAll="0" defaultSubtota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6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1" hier="-1"/>
  </pageFields>
  <dataFields count="2">
    <dataField name="합계 : 기본급" fld="9" baseField="5" baseItem="3" numFmtId="179"/>
    <dataField name="합계 : 상여금" fld="11" baseField="5" baseItem="4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BDC59B-3D5D-43CB-A65C-0EF5C08134B3}" name="표1" displayName="표1" ref="A1:K4" totalsRowShown="0">
  <autoFilter ref="A1:K4" xr:uid="{24BDC59B-3D5D-43CB-A65C-0EF5C08134B3}"/>
  <tableColumns count="11">
    <tableColumn id="1" xr3:uid="{D3AB6E94-C54F-4885-8EC2-8AD15F4A4F15}" name="사번"/>
    <tableColumn id="2" xr3:uid="{1BA8F55C-C94E-472D-8653-8A86091CB3CF}" name="이름"/>
    <tableColumn id="3" xr3:uid="{E10EA0E5-85C5-4831-9342-FBA42E828E0E}" name="주민등록번호"/>
    <tableColumn id="4" xr3:uid="{4C2BB75C-4BE3-49D3-B638-23447957FF45}" name="연락처"/>
    <tableColumn id="5" xr3:uid="{D23A90F7-B156-4B2D-9CED-889A109C7862}" name="입사일" dataDxfId="0"/>
    <tableColumn id="6" xr3:uid="{16FB767A-3042-421A-AB63-B740F577B3F3}" name="부서"/>
    <tableColumn id="7" xr3:uid="{9AFD5720-2B68-434F-9C97-821BCF55B81A}" name="직위"/>
    <tableColumn id="8" xr3:uid="{65444236-964B-4629-A3B7-5F4CE2706435}" name="생일"/>
    <tableColumn id="9" xr3:uid="{6F793F0F-050F-416E-8AD5-2D400A7D5EB2}" name="부양가족수"/>
    <tableColumn id="10" xr3:uid="{3CEAFFF4-E5FF-49B7-8DA9-57ED735C6D01}" name="기본급"/>
    <tableColumn id="11" xr3:uid="{3CE6DF10-A318-4E28-AC0A-988D1C357810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J20" sqref="J20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 2)="한솔", E3&gt;=AVERAGE(E3:E30))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 3))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7.3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workbookViewId="0"/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abSelected="1" topLeftCell="A22" workbookViewId="0">
      <selection activeCell="G36" sqref="G36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LARGE(IF(($B$10:$B$25=A3)*((RIGHT($A$10:$A$25, 1)="1")+(RIGHT($A$10:$A$25, 1)="2")), $D$10:$D$25), 2)</f>
        <v>15</v>
      </c>
      <c r="C3" s="5">
        <f>COUNTIFS($B$10:$B$25, A3, $D$10:$D$25, 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LARGE(IF(($B$10:$B$25=A4)*((RIGHT($A$10:$A$25, 1)="1")+(RIGHT($A$10:$A$25, 1)="2")), $D$10:$D$25), 2)</f>
        <v>18</v>
      </c>
      <c r="C4" s="5">
        <f t="shared" ref="C4:C5" si="0">COUNTIFS($B$10:$B$25, A4, $D$10:$D$25, 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LARGE(IF(($B$10:$B$25=A5)*((RIGHT($A$10:$A$25, 1)="1")+(RIGHT($A$10:$A$25, 1)="2")), $D$10:$D$25), 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SUBSTITUTE(A10,LEFT(A10,1),LEFT(B10,1),1)</f>
        <v>녹001</v>
      </c>
      <c r="D10" s="7">
        <v>38</v>
      </c>
      <c r="E10" s="8">
        <f>HLOOKUP(D10, $F$2:$I$4, MATCH(LEFT(A10, 1), 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SUBSTITUTE(A11,LEFT(A11,1),LEFT(B11,1),1)</f>
        <v>카002</v>
      </c>
      <c r="D11" s="7">
        <v>26</v>
      </c>
      <c r="E11" s="8">
        <f>HLOOKUP(D11, $F$2:$I$4, MATCH(LEFT(A11, 1), {"다","나"},-1)+1)</f>
        <v>1400</v>
      </c>
      <c r="F11" s="9">
        <v>0.08</v>
      </c>
      <c r="G11" s="8">
        <f t="shared" ref="G11:G25" si="2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 $F$2:$I$4, MATCH(LEFT(A12, 1), {"다","나"},-1)+1)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 $F$2:$I$4, MATCH(LEFT(A13, 1), {"다","나"},-1)+1)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 $F$2:$I$4, MATCH(LEFT(A14, 1), {"다","나"},-1)+1)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 $F$2:$I$4, MATCH(LEFT(A15, 1), {"다","나"},-1)+1)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 $F$2:$I$4, MATCH(LEFT(A16, 1), {"다","나"},-1)+1)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 $F$2:$I$4, MATCH(LEFT(A17, 1), {"다","나"},-1)+1)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 $F$2:$I$4, MATCH(LEFT(A18, 1), {"다","나"},-1)+1)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 $F$2:$I$4, MATCH(LEFT(A19, 1), {"다","나"},-1)+1)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 $F$2:$I$4, MATCH(LEFT(A20, 1), {"다","나"},-1)+1)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 $F$2:$I$4, MATCH(LEFT(A21, 1), {"다","나"},-1)+1)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 $F$2:$I$4, MATCH(LEFT(A22, 1), {"다","나"},-1)+1)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 $F$2:$I$4, MATCH(LEFT(A23, 1), {"다","나"},-1)+1)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 $F$2:$I$4, MATCH(LEFT(A24, 1), {"다","나"},-1)+1)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 $F$2:$I$4, MATCH(LEFT(A25, 1), {"다","나"},-1)+1)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915D-24BC-410F-B904-547C02808E41}">
  <sheetPr codeName="Sheet9"/>
  <dimension ref="A1:K4"/>
  <sheetViews>
    <sheetView workbookViewId="0">
      <selection activeCell="E2" sqref="E2"/>
    </sheetView>
  </sheetViews>
  <sheetFormatPr defaultRowHeight="17.399999999999999"/>
  <cols>
    <col min="1" max="1" width="10.09765625" bestFit="1" customWidth="1"/>
    <col min="3" max="3" width="15.5" bestFit="1" customWidth="1"/>
    <col min="5" max="5" width="10.8984375" bestFit="1" customWidth="1"/>
    <col min="9" max="9" width="11.59765625" customWidth="1"/>
  </cols>
  <sheetData>
    <row r="1" spans="1:11">
      <c r="A1" t="s">
        <v>150</v>
      </c>
      <c r="B1" t="s">
        <v>132</v>
      </c>
      <c r="C1" t="s">
        <v>151</v>
      </c>
      <c r="D1" t="s">
        <v>152</v>
      </c>
      <c r="E1" t="s">
        <v>153</v>
      </c>
      <c r="F1" t="s">
        <v>89</v>
      </c>
      <c r="G1" t="s">
        <v>143</v>
      </c>
      <c r="H1" t="s">
        <v>154</v>
      </c>
      <c r="I1" t="s">
        <v>155</v>
      </c>
      <c r="J1" t="s">
        <v>156</v>
      </c>
      <c r="K1" t="s">
        <v>157</v>
      </c>
    </row>
    <row r="2" spans="1:11">
      <c r="A2" t="s">
        <v>158</v>
      </c>
      <c r="B2" t="s">
        <v>159</v>
      </c>
      <c r="C2" t="s">
        <v>160</v>
      </c>
      <c r="D2" t="s">
        <v>161</v>
      </c>
      <c r="E2" s="27">
        <v>43066</v>
      </c>
      <c r="F2" t="s">
        <v>140</v>
      </c>
      <c r="G2" t="s">
        <v>144</v>
      </c>
      <c r="H2" t="s">
        <v>162</v>
      </c>
      <c r="I2">
        <v>2</v>
      </c>
      <c r="J2">
        <v>1000000</v>
      </c>
      <c r="K2">
        <v>0</v>
      </c>
    </row>
    <row r="3" spans="1:11">
      <c r="A3" t="s">
        <v>163</v>
      </c>
      <c r="B3" t="s">
        <v>164</v>
      </c>
      <c r="C3" t="s">
        <v>165</v>
      </c>
      <c r="D3" t="s">
        <v>166</v>
      </c>
      <c r="E3" s="27">
        <v>44462</v>
      </c>
      <c r="F3" t="s">
        <v>140</v>
      </c>
      <c r="G3" t="s">
        <v>144</v>
      </c>
      <c r="H3" t="s">
        <v>167</v>
      </c>
      <c r="I3">
        <v>1</v>
      </c>
      <c r="J3">
        <v>950000</v>
      </c>
      <c r="K3">
        <v>0</v>
      </c>
    </row>
    <row r="4" spans="1:11">
      <c r="A4" t="s">
        <v>168</v>
      </c>
      <c r="B4" t="s">
        <v>169</v>
      </c>
      <c r="C4" t="s">
        <v>170</v>
      </c>
      <c r="D4" t="s">
        <v>171</v>
      </c>
      <c r="E4" s="27">
        <v>43174</v>
      </c>
      <c r="F4" t="s">
        <v>140</v>
      </c>
      <c r="G4" t="s">
        <v>144</v>
      </c>
      <c r="H4" t="s">
        <v>172</v>
      </c>
      <c r="I4">
        <v>4</v>
      </c>
      <c r="J4">
        <v>1000000</v>
      </c>
      <c r="K4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G15"/>
  <sheetViews>
    <sheetView workbookViewId="0">
      <selection activeCell="A14" sqref="A14"/>
    </sheetView>
  </sheetViews>
  <sheetFormatPr defaultRowHeight="17.399999999999999"/>
  <cols>
    <col min="1" max="1" width="7" bestFit="1" customWidth="1"/>
    <col min="2" max="7" width="12.296875" bestFit="1" customWidth="1"/>
  </cols>
  <sheetData>
    <row r="2" spans="1:7">
      <c r="A2" s="25" t="s">
        <v>132</v>
      </c>
      <c r="B2" t="s">
        <v>133</v>
      </c>
    </row>
    <row r="4" spans="1:7">
      <c r="B4" s="25" t="s">
        <v>143</v>
      </c>
      <c r="C4" s="25" t="s">
        <v>148</v>
      </c>
    </row>
    <row r="5" spans="1:7">
      <c r="B5" t="s">
        <v>144</v>
      </c>
      <c r="D5" t="s">
        <v>145</v>
      </c>
      <c r="F5" t="s">
        <v>146</v>
      </c>
    </row>
    <row r="6" spans="1:7">
      <c r="A6" s="25" t="s">
        <v>89</v>
      </c>
      <c r="B6" t="s">
        <v>147</v>
      </c>
      <c r="C6" t="s">
        <v>149</v>
      </c>
      <c r="D6" t="s">
        <v>147</v>
      </c>
      <c r="E6" t="s">
        <v>149</v>
      </c>
      <c r="F6" t="s">
        <v>147</v>
      </c>
      <c r="G6" t="s">
        <v>149</v>
      </c>
    </row>
    <row r="7" spans="1:7">
      <c r="A7" t="s">
        <v>142</v>
      </c>
      <c r="B7" s="26">
        <v>2000000</v>
      </c>
      <c r="C7" s="26">
        <v>300000</v>
      </c>
      <c r="D7" s="26">
        <v>2700000</v>
      </c>
      <c r="E7" s="26">
        <v>410000</v>
      </c>
      <c r="F7" s="26">
        <v>950000</v>
      </c>
      <c r="G7" s="26">
        <v>140000</v>
      </c>
    </row>
    <row r="8" spans="1:7">
      <c r="A8" t="s">
        <v>141</v>
      </c>
      <c r="B8" s="26">
        <v>1950000</v>
      </c>
      <c r="C8" s="26">
        <v>290000</v>
      </c>
      <c r="D8" s="26">
        <v>900000</v>
      </c>
      <c r="E8" s="26">
        <v>140000</v>
      </c>
      <c r="F8" s="26">
        <v>950000</v>
      </c>
      <c r="G8" s="26">
        <v>140000</v>
      </c>
    </row>
    <row r="9" spans="1:7">
      <c r="A9" t="s">
        <v>140</v>
      </c>
      <c r="B9" s="26">
        <v>2950000</v>
      </c>
      <c r="C9" s="26">
        <v>440000</v>
      </c>
      <c r="D9" s="26"/>
      <c r="E9" s="26">
        <v>0</v>
      </c>
      <c r="F9" s="26">
        <v>950000</v>
      </c>
      <c r="G9" s="26">
        <v>140000</v>
      </c>
    </row>
    <row r="10" spans="1:7">
      <c r="A10" t="s">
        <v>139</v>
      </c>
      <c r="B10" s="26">
        <v>1000000</v>
      </c>
      <c r="C10" s="26">
        <v>150000</v>
      </c>
      <c r="D10" s="26">
        <v>1800000</v>
      </c>
      <c r="E10" s="26">
        <v>270000</v>
      </c>
      <c r="F10" s="26"/>
      <c r="G10" s="26">
        <v>0</v>
      </c>
    </row>
    <row r="11" spans="1:7">
      <c r="A11" t="s">
        <v>138</v>
      </c>
      <c r="B11" s="26"/>
      <c r="C11" s="26">
        <v>0</v>
      </c>
      <c r="D11" s="26"/>
      <c r="E11" s="26">
        <v>0</v>
      </c>
      <c r="F11" s="26">
        <v>1900000</v>
      </c>
      <c r="G11" s="26">
        <v>290000</v>
      </c>
    </row>
    <row r="12" spans="1:7">
      <c r="A12" t="s">
        <v>137</v>
      </c>
      <c r="B12" s="26">
        <v>1000000</v>
      </c>
      <c r="C12" s="26">
        <v>150000</v>
      </c>
      <c r="D12" s="26"/>
      <c r="E12" s="26">
        <v>0</v>
      </c>
      <c r="F12" s="26"/>
      <c r="G12" s="26">
        <v>0</v>
      </c>
    </row>
    <row r="13" spans="1:7">
      <c r="A13" t="s">
        <v>136</v>
      </c>
      <c r="B13" s="26"/>
      <c r="C13" s="26">
        <v>0</v>
      </c>
      <c r="D13" s="26">
        <v>2700000</v>
      </c>
      <c r="E13" s="26">
        <v>410000</v>
      </c>
      <c r="F13" s="26">
        <v>950000</v>
      </c>
      <c r="G13" s="26">
        <v>140000</v>
      </c>
    </row>
    <row r="14" spans="1:7">
      <c r="A14" t="s">
        <v>135</v>
      </c>
      <c r="B14" s="26">
        <v>2000000</v>
      </c>
      <c r="C14" s="26">
        <v>300000</v>
      </c>
      <c r="D14" s="26">
        <v>1800000</v>
      </c>
      <c r="E14" s="26">
        <v>270000</v>
      </c>
      <c r="F14" s="26">
        <v>950000</v>
      </c>
      <c r="G14" s="26">
        <v>140000</v>
      </c>
    </row>
    <row r="15" spans="1:7">
      <c r="A15" t="s">
        <v>134</v>
      </c>
      <c r="B15" s="26"/>
      <c r="C15" s="26">
        <v>0</v>
      </c>
      <c r="D15" s="26">
        <v>900000</v>
      </c>
      <c r="E15" s="26">
        <v>140000</v>
      </c>
      <c r="F15" s="26"/>
      <c r="G15" s="26">
        <v>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B1FE-B7E4-482F-A632-EB5791E94429}">
  <sheetPr codeName="Sheet10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31" t="s">
        <v>180</v>
      </c>
      <c r="C2" s="32"/>
      <c r="D2" s="38"/>
      <c r="E2" s="38"/>
      <c r="F2" s="38"/>
    </row>
    <row r="3" spans="2:6" collapsed="1">
      <c r="B3" s="30"/>
      <c r="C3" s="30"/>
      <c r="D3" s="39" t="s">
        <v>182</v>
      </c>
      <c r="E3" s="39" t="s">
        <v>177</v>
      </c>
      <c r="F3" s="39" t="s">
        <v>179</v>
      </c>
    </row>
    <row r="4" spans="2:6" ht="46.8" hidden="1" outlineLevel="1">
      <c r="B4" s="34"/>
      <c r="C4" s="34"/>
      <c r="D4" s="28"/>
      <c r="E4" s="41" t="s">
        <v>178</v>
      </c>
      <c r="F4" s="41" t="s">
        <v>178</v>
      </c>
    </row>
    <row r="5" spans="2:6">
      <c r="B5" s="35" t="s">
        <v>181</v>
      </c>
      <c r="C5" s="36"/>
      <c r="D5" s="33"/>
      <c r="E5" s="33"/>
      <c r="F5" s="33"/>
    </row>
    <row r="6" spans="2:6" outlineLevel="1">
      <c r="B6" s="34"/>
      <c r="C6" s="34" t="s">
        <v>174</v>
      </c>
      <c r="D6" s="28">
        <v>291</v>
      </c>
      <c r="E6" s="40">
        <v>300</v>
      </c>
      <c r="F6" s="40">
        <v>250</v>
      </c>
    </row>
    <row r="7" spans="2:6" outlineLevel="1">
      <c r="B7" s="34"/>
      <c r="C7" s="34" t="s">
        <v>175</v>
      </c>
      <c r="D7" s="28">
        <v>580</v>
      </c>
      <c r="E7" s="40">
        <v>600</v>
      </c>
      <c r="F7" s="40">
        <v>550</v>
      </c>
    </row>
    <row r="8" spans="2:6">
      <c r="B8" s="35" t="s">
        <v>183</v>
      </c>
      <c r="C8" s="36"/>
      <c r="D8" s="33"/>
      <c r="E8" s="33"/>
      <c r="F8" s="33"/>
    </row>
    <row r="9" spans="2:6" ht="18" outlineLevel="1" thickBot="1">
      <c r="B9" s="37"/>
      <c r="C9" s="37" t="s">
        <v>176</v>
      </c>
      <c r="D9" s="29">
        <v>1420043</v>
      </c>
      <c r="E9" s="29">
        <v>1467900</v>
      </c>
      <c r="F9" s="29">
        <v>1318750</v>
      </c>
    </row>
    <row r="10" spans="2:6">
      <c r="B10" t="s">
        <v>184</v>
      </c>
    </row>
    <row r="11" spans="2:6">
      <c r="B11" t="s">
        <v>185</v>
      </c>
    </row>
    <row r="12" spans="2:6">
      <c r="B12" t="s">
        <v>186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H10" sqref="H10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2" t="s">
        <v>27</v>
      </c>
      <c r="B12" s="23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2" t="s">
        <v>85</v>
      </c>
      <c r="B14" s="23"/>
    </row>
    <row r="15" spans="1:5">
      <c r="A15" s="5" t="s">
        <v>173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User" comment="만든 사람 User 날짜 2025-01-13">
      <inputCells r="B15" val="300"/>
      <inputCells r="B16" val="600"/>
    </scenario>
    <scenario name="단가 감소" locked="1" count="2" user="User" comment="만든 사람 User 날짜 2025-01-13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0B34ACB9-13CF-44C1-8352-F170F9768810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activeCell="N14" sqref="N14"/>
    </sheetView>
  </sheetViews>
  <sheetFormatPr defaultRowHeight="17.399999999999999"/>
  <cols>
    <col min="4" max="4" width="11.59765625" bestFit="1" customWidth="1"/>
  </cols>
  <sheetData>
    <row r="1" spans="1:8" ht="21">
      <c r="A1" s="24" t="s">
        <v>87</v>
      </c>
      <c r="B1" s="24"/>
      <c r="C1" s="24"/>
      <c r="D1" s="24"/>
      <c r="E1" s="24"/>
      <c r="F1" s="24"/>
      <c r="G1" s="24"/>
      <c r="H1" s="24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E7" sqref="E7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43" t="s">
        <v>105</v>
      </c>
      <c r="B3" s="42">
        <v>1</v>
      </c>
      <c r="C3" s="42">
        <v>2</v>
      </c>
      <c r="D3" s="42">
        <v>1</v>
      </c>
    </row>
    <row r="4" spans="1:4">
      <c r="A4" s="43" t="s">
        <v>106</v>
      </c>
      <c r="B4" s="42">
        <v>0</v>
      </c>
      <c r="C4" s="42">
        <v>0</v>
      </c>
      <c r="D4" s="42">
        <v>0</v>
      </c>
    </row>
    <row r="5" spans="1:4">
      <c r="A5" s="43" t="s">
        <v>107</v>
      </c>
      <c r="B5" s="42">
        <v>0</v>
      </c>
      <c r="C5" s="42">
        <v>1</v>
      </c>
      <c r="D5" s="42">
        <v>0</v>
      </c>
    </row>
    <row r="6" spans="1:4">
      <c r="A6" s="43" t="s">
        <v>108</v>
      </c>
      <c r="B6" s="42">
        <v>0</v>
      </c>
      <c r="C6" s="42">
        <v>1</v>
      </c>
      <c r="D6" s="42">
        <v>0</v>
      </c>
    </row>
    <row r="7" spans="1:4">
      <c r="A7" s="43" t="s">
        <v>109</v>
      </c>
      <c r="B7" s="42">
        <v>1</v>
      </c>
      <c r="C7" s="42">
        <v>0</v>
      </c>
      <c r="D7" s="42">
        <v>0</v>
      </c>
    </row>
    <row r="8" spans="1:4">
      <c r="A8" s="43" t="s">
        <v>110</v>
      </c>
      <c r="B8" s="42">
        <v>0</v>
      </c>
      <c r="C8" s="42">
        <v>1</v>
      </c>
      <c r="D8" s="42">
        <v>1</v>
      </c>
    </row>
    <row r="9" spans="1:4">
      <c r="A9" s="43" t="s">
        <v>111</v>
      </c>
      <c r="B9" s="42">
        <v>0</v>
      </c>
      <c r="C9" s="42">
        <v>0</v>
      </c>
      <c r="D9" s="42">
        <v>1</v>
      </c>
    </row>
    <row r="10" spans="1:4">
      <c r="A10" s="43" t="s">
        <v>112</v>
      </c>
      <c r="B10" s="42">
        <v>1</v>
      </c>
      <c r="C10" s="42">
        <v>2</v>
      </c>
      <c r="D10" s="42">
        <v>2</v>
      </c>
    </row>
    <row r="11" spans="1:4">
      <c r="A11" s="43" t="s">
        <v>113</v>
      </c>
      <c r="B11" s="42">
        <v>1</v>
      </c>
      <c r="C11" s="42">
        <v>0</v>
      </c>
      <c r="D11" s="42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jeongwan Song</cp:lastModifiedBy>
  <dcterms:created xsi:type="dcterms:W3CDTF">2023-05-11T11:47:16Z</dcterms:created>
  <dcterms:modified xsi:type="dcterms:W3CDTF">2025-01-13T07:19:21Z</dcterms:modified>
</cp:coreProperties>
</file>