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 시나공\길벗컴활2급(수)\03 기본모의고사\"/>
    </mc:Choice>
  </mc:AlternateContent>
  <xr:revisionPtr revIDLastSave="0" documentId="13_ncr:1_{5CFCF53E-6393-4860-8E9E-2FE55B9DCE40}" xr6:coauthVersionLast="47" xr6:coauthVersionMax="47" xr10:uidLastSave="{00000000-0000-0000-0000-000000000000}"/>
  <bookViews>
    <workbookView xWindow="-108" yWindow="-108" windowWidth="23256" windowHeight="13176" firstSheet="4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1" sheetId="13" r:id="rId8"/>
    <sheet name="시나리오2" sheetId="14" r:id="rId9"/>
    <sheet name="분석작업-3" sheetId="10" r:id="rId10"/>
    <sheet name="매크로작업" sheetId="7" r:id="rId11"/>
    <sheet name="차트작업" sheetId="8" r:id="rId12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'기본작업-4'!$N$7:$S$7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4" l="1" a="1"/>
  <c r="I15" i="4"/>
  <c r="G31" i="4"/>
  <c r="E21" i="7"/>
  <c r="C22" i="4"/>
  <c r="I16" i="4" a="1"/>
  <c r="I16" i="4" s="1"/>
  <c r="I17" i="4" a="1"/>
  <c r="I17" i="4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/>
  <c r="H16" i="4"/>
  <c r="H17" i="4"/>
  <c r="H18" i="4"/>
  <c r="H19" i="4"/>
  <c r="H20" i="4"/>
  <c r="H21" i="4"/>
  <c r="H22" i="4"/>
  <c r="H23" i="4"/>
  <c r="H15" i="4"/>
  <c r="K3" i="4"/>
  <c r="E4" i="4"/>
  <c r="E5" i="4"/>
  <c r="E6" i="4"/>
  <c r="E7" i="4"/>
  <c r="E8" i="4"/>
  <c r="E9" i="4"/>
  <c r="E3" i="4"/>
  <c r="B17" i="9"/>
  <c r="A16" i="9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82102</author>
  </authors>
  <commentList>
    <comment ref="A1" authorId="0" shapeId="0" xr:uid="{912142BD-F811-48BF-968A-80FDFE0ED945}">
      <text>
        <r>
          <rPr>
            <sz val="9"/>
            <color indexed="81"/>
            <rFont val="돋움"/>
            <family val="3"/>
            <charset val="129"/>
          </rPr>
          <t>산업자원부에서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자료제공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<sst xmlns="http://schemas.openxmlformats.org/spreadsheetml/2006/main" count="528" uniqueCount="302">
  <si>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</si>
  <si>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</si>
  <si>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</si>
  <si>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</si>
  <si>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</si>
  <si>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</si>
  <si>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</si>
  <si>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</si>
  <si>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</si>
  <si>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</si>
  <si>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</si>
  <si>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</si>
  <si>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</si>
  <si>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</si>
  <si>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</si>
  <si>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</si>
  <si>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</si>
  <si>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</si>
  <si>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</si>
  <si>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</si>
  <si>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</si>
  <si>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</si>
  <si>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</si>
  <si>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</si>
  <si>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</si>
  <si>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</si>
  <si>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</si>
  <si>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</si>
  <si>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</si>
  <si>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</si>
  <si>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</si>
  <si>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</si>
  <si>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</si>
  <si>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</si>
  <si>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</si>
  <si>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</si>
  <si>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</si>
  <si>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</si>
  <si>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</si>
  <si>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</si>
  <si>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</si>
  <si>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</si>
  <si>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</si>
  <si>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</si>
  <si>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</si>
  <si>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</si>
  <si>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</si>
  <si>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</si>
  <si>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</si>
  <si>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</si>
  <si>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</si>
  <si>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</si>
  <si>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</si>
  <si>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</si>
  <si>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</si>
  <si>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</si>
  <si>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</si>
  <si>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</si>
  <si>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</si>
  <si>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</si>
  <si>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</si>
  <si>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</si>
  <si>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</si>
  <si>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</si>
  <si>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</si>
  <si>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</si>
  <si>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</si>
  <si>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</si>
  <si>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</si>
  <si>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</si>
  <si>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</si>
  <si>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</si>
  <si>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</si>
  <si>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</si>
  <si>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</si>
  <si>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</si>
  <si>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</si>
  <si>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</si>
  <si>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</si>
  <si>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</si>
  <si>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</si>
  <si>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</si>
  <si>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</si>
  <si>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</si>
  <si>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</si>
  <si>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</si>
  <si>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</si>
  <si>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</si>
  <si>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</si>
  <si>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</si>
  <si>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</si>
  <si>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</si>
  <si>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</si>
  <si>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</si>
  <si>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</si>
  <si>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</si>
  <si>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</si>
  <si>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</si>
  <si>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</si>
  <si>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</si>
  <si>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</si>
  <si>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</si>
  <si>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</si>
  <si>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</si>
  <si>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</si>
  <si>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</si>
  <si>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</si>
  <si>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</si>
  <si>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</si>
  <si>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</si>
  <si>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</si>
  <si>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</si>
  <si>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</si>
  <si>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</si>
  <si>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</si>
  <si>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</si>
  <si>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</si>
  <si>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</si>
  <si>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</si>
  <si>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</si>
  <si>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</si>
  <si>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</si>
  <si>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</si>
  <si>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</si>
  <si>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</si>
  <si>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</si>
  <si>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</si>
  <si>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</si>
  <si>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</si>
  <si>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</si>
  <si>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</si>
  <si>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</si>
  <si>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</si>
  <si>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</si>
  <si>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</si>
  <si>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</si>
  <si>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</si>
  <si>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</si>
  <si>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</si>
  <si>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</si>
  <si>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</si>
  <si>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</si>
  <si>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</si>
  <si>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</si>
  <si>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</si>
  <si>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</si>
  <si>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</si>
  <si>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</si>
  <si>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</si>
  <si>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</si>
  <si>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</si>
  <si>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</si>
  <si>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</si>
  <si>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</si>
  <si>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</si>
  <si>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</si>
  <si>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</si>
  <si>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</si>
  <si>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</si>
  <si>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</si>
  <si>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</si>
  <si>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</si>
  <si>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</si>
  <si>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</si>
  <si>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</si>
  <si>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</si>
  <si>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</si>
  <si>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</si>
  <si>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</si>
  <si>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</si>
  <si>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</si>
  <si>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</si>
  <si>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</si>
  <si>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</si>
  <si>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</si>
  <si>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</si>
  <si>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</si>
  <si>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</si>
  <si>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</si>
  <si>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</si>
  <si>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</si>
  <si>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</si>
  <si>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</si>
  <si>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</si>
  <si>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</si>
  <si>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</si>
  <si>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</si>
  <si>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</si>
  <si>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</si>
  <si>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</si>
  <si>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</si>
  <si>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</si>
  <si>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</si>
  <si>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</si>
  <si>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</si>
  <si>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</si>
  <si>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</si>
  <si>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</si>
  <si>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</si>
  <si>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</si>
  <si>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</si>
  <si>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</si>
  <si>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</si>
  <si>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</si>
  <si>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</si>
  <si>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</si>
  <si>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</si>
  <si>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</si>
  <si>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</si>
  <si>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</si>
  <si>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</si>
  <si>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</si>
  <si>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</si>
  <si>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</si>
  <si>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</si>
  <si>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</si>
  <si>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</si>
  <si>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</si>
  <si>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</si>
  <si>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</si>
  <si>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</si>
  <si>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</si>
  <si>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</si>
  <si>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</si>
  <si>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</si>
  <si>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</si>
  <si>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</si>
  <si>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</si>
  <si>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</si>
  <si>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</si>
  <si>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</si>
  <si>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</si>
  <si>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</si>
  <si>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</si>
  <si>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</si>
  <si>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</si>
  <si>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</si>
  <si>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</si>
  <si>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</si>
  <si>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</si>
  <si>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</si>
  <si>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</si>
  <si>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</si>
  <si>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</si>
  <si>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</si>
  <si>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</si>
  <si>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</si>
  <si>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</si>
  <si>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</si>
  <si>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</si>
  <si>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</si>
  <si>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</si>
  <si>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</si>
  <si>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</si>
  <si>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</si>
  <si>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</si>
  <si>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</si>
  <si>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</si>
  <si>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</si>
  <si>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</si>
  <si>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</si>
  <si>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</si>
  <si>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</si>
  <si>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</si>
  <si>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</si>
  <si>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</si>
  <si>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</si>
  <si>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</si>
  <si>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</si>
  <si>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</si>
  <si>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</si>
  <si>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</si>
  <si>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</si>
  <si>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</si>
  <si>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</si>
  <si>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조견1</t>
    <phoneticPr fontId="1" type="noConversion"/>
  </si>
  <si>
    <t>조건2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</si>
  <si>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</si>
  <si>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</si>
  <si>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</si>
  <si>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</si>
  <si>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</si>
  <si>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</si>
  <si>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</si>
  <si>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충북*</t>
    <phoneticPr fontId="1" type="noConversion"/>
  </si>
  <si>
    <t>경기*</t>
    <phoneticPr fontId="1" type="noConversion"/>
  </si>
  <si>
    <t>단가표</t>
  </si>
  <si>
    <t>$A$19</t>
  </si>
  <si>
    <t>$B$19</t>
  </si>
  <si>
    <t>$A$20</t>
  </si>
  <si>
    <t>$B$20</t>
  </si>
  <si>
    <t>$A$21</t>
  </si>
  <si>
    <t>$B$21</t>
  </si>
  <si>
    <t>단기인상</t>
  </si>
  <si>
    <t>만든 사람 82102 날짜 2026-01-02</t>
  </si>
  <si>
    <t>시나리오 요약</t>
  </si>
  <si>
    <t>변경 셀:</t>
  </si>
  <si>
    <t>현재 값: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</si>
  <si>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</si>
  <si>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</si>
  <si>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</si>
  <si>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단가인하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</si>
</sst>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0" fontId="10" fillId="3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6" xfId="0" applyFont="1" applyFill="1" applyBorder="1" applyAlignment="1">
      <alignment horizontal="right" vertical="center"/>
    </xf>
    <xf numFmtId="0" fontId="12" fillId="4" borderId="17" xfId="0" applyFont="1" applyFill="1" applyBorder="1" applyAlignment="1">
      <alignment horizontal="left" vertical="center"/>
    </xf>
    <xf numFmtId="42" fontId="0" fillId="0" borderId="1" xfId="3" applyFont="1" applyBorder="1">
      <alignment vertical="center"/>
    </xf>
    <xf numFmtId="0" fontId="0" fillId="0" borderId="5" xfId="0" applyBorder="1">
      <alignment vertical="center"/>
    </xf>
    <xf numFmtId="0" fontId="11" fillId="4" borderId="0" xfId="0" applyFont="1" applyFill="1" applyAlignment="1">
      <alignment horizontal="left" vertical="center"/>
    </xf>
    <xf numFmtId="0" fontId="0" fillId="0" borderId="17" xfId="0" applyBorder="1">
      <alignment vertical="center"/>
    </xf>
    <xf numFmtId="0" fontId="0" fillId="5" borderId="0" xfId="0" applyFill="1">
      <alignment vertical="center"/>
    </xf>
    <xf numFmtId="0" fontId="14" fillId="0" borderId="0" xfId="0" applyFont="1" applyAlignment="1">
      <alignment vertical="top" wrapText="1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차트작업!$D$4:$D$12</c15:sqref>
                  </c15:fullRef>
                </c:ext>
              </c:extLst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차트작업!$E$4:$E$12</c15:sqref>
                  </c15:fullRef>
                </c:ext>
              </c:extLst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456160"/>
        <c:axId val="116878032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1687803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7456160"/>
        <c:crosses val="max"/>
        <c:crossBetween val="between"/>
        <c:majorUnit val="10000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17456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687803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D9D4947F-EAA1-A7E7-59B0-25D8E05CDA96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2" refreshedDate="46022.707134953707" createdVersion="8" refreshedVersion="8" minRefreshableVersion="3" recordCount="8" xr:uid="{6E47969E-FBCD-4BD6-BB03-C2D6032A47AD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BD8843-DEA8-4579-8EDD-18195DCEB1D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7"/>
    <dataField name="최대 : 매출액" fld="6" subtotal="max" baseField="2" baseItem="0" numFmtId="41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9" sqref="F9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240</v>
      </c>
      <c r="B3" s="1" t="s">
        <v>247</v>
      </c>
      <c r="C3" s="1" t="s">
        <v>254</v>
      </c>
      <c r="D3" s="1" t="s">
        <v>261</v>
      </c>
      <c r="E3" s="1" t="s">
        <v>268</v>
      </c>
      <c r="F3" s="1" t="s">
        <v>271</v>
      </c>
      <c r="G3" s="1" t="s">
        <v>274</v>
      </c>
    </row>
    <row r="4" spans="1:7" x14ac:dyDescent="0.4">
      <c r="A4" s="1" t="s">
        <v>241</v>
      </c>
      <c r="B4" s="1" t="s">
        <v>248</v>
      </c>
      <c r="C4" s="1" t="s">
        <v>255</v>
      </c>
      <c r="D4" s="1" t="s">
        <v>262</v>
      </c>
      <c r="E4" s="1" t="s">
        <v>269</v>
      </c>
      <c r="F4" s="1" t="s">
        <v>272</v>
      </c>
      <c r="G4" s="1">
        <v>3</v>
      </c>
    </row>
    <row r="5" spans="1:7" x14ac:dyDescent="0.4">
      <c r="A5" s="1" t="s">
        <v>242</v>
      </c>
      <c r="B5" s="1" t="s">
        <v>249</v>
      </c>
      <c r="C5" s="1" t="s">
        <v>256</v>
      </c>
      <c r="D5" s="1" t="s">
        <v>263</v>
      </c>
      <c r="E5" s="1" t="s">
        <v>269</v>
      </c>
      <c r="F5" s="1" t="s">
        <v>272</v>
      </c>
      <c r="G5" s="1">
        <v>3</v>
      </c>
    </row>
    <row r="6" spans="1:7" x14ac:dyDescent="0.4">
      <c r="A6" s="1" t="s">
        <v>243</v>
      </c>
      <c r="B6" s="1" t="s">
        <v>250</v>
      </c>
      <c r="C6" s="1" t="s">
        <v>257</v>
      </c>
      <c r="D6" s="1" t="s">
        <v>264</v>
      </c>
      <c r="E6" s="1" t="s">
        <v>269</v>
      </c>
      <c r="F6" s="1" t="s">
        <v>273</v>
      </c>
      <c r="G6" s="1">
        <v>3</v>
      </c>
    </row>
    <row r="7" spans="1:7" x14ac:dyDescent="0.4">
      <c r="A7" s="1" t="s">
        <v>244</v>
      </c>
      <c r="B7" s="1" t="s">
        <v>251</v>
      </c>
      <c r="C7" s="1" t="s">
        <v>258</v>
      </c>
      <c r="D7" s="1" t="s">
        <v>265</v>
      </c>
      <c r="E7" s="1" t="s">
        <v>269</v>
      </c>
      <c r="F7" s="1" t="s">
        <v>273</v>
      </c>
      <c r="G7" s="1">
        <v>3</v>
      </c>
    </row>
    <row r="8" spans="1:7" x14ac:dyDescent="0.4">
      <c r="A8" s="1" t="s">
        <v>245</v>
      </c>
      <c r="B8" s="1" t="s">
        <v>252</v>
      </c>
      <c r="C8" s="1" t="s">
        <v>259</v>
      </c>
      <c r="D8" s="1" t="s">
        <v>266</v>
      </c>
      <c r="E8" s="1" t="s">
        <v>270</v>
      </c>
      <c r="F8" s="1" t="s">
        <v>272</v>
      </c>
      <c r="G8" s="1">
        <v>3</v>
      </c>
    </row>
    <row r="9" spans="1:7" x14ac:dyDescent="0.4">
      <c r="A9" s="1" t="s">
        <v>246</v>
      </c>
      <c r="B9" s="1" t="s">
        <v>253</v>
      </c>
      <c r="C9" s="1" t="s">
        <v>260</v>
      </c>
      <c r="D9" s="1" t="s">
        <v>267</v>
      </c>
      <c r="E9" s="1" t="s">
        <v>269</v>
      </c>
      <c r="F9" s="1" t="s">
        <v>273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tabSelected="1" workbookViewId="0">
      <selection activeCell="E11" sqref="E11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2" t="s">
        <v>174</v>
      </c>
      <c r="B1" s="42"/>
      <c r="C1" s="42"/>
      <c r="D1" s="42"/>
      <c r="E1" s="42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41250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131520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87000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150720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134500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61000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252480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129500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78500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131520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186240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177600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103000</v>
      </c>
    </row>
    <row r="17" spans="1:5" x14ac:dyDescent="0.4">
      <c r="A17" s="48" t="s">
        <v>182</v>
      </c>
      <c r="B17" s="49"/>
      <c r="C17" s="49"/>
      <c r="D17" s="50"/>
      <c r="E17" s="9">
        <f>SUM(E4:E16)</f>
        <v>1664830</v>
      </c>
    </row>
    <row r="19" spans="1:5" x14ac:dyDescent="0.4">
      <c r="A19" s="48" t="s">
        <v>286</v>
      </c>
      <c r="B19" s="50"/>
    </row>
    <row r="20" spans="1:5" x14ac:dyDescent="0.4">
      <c r="A20" s="4" t="s">
        <v>178</v>
      </c>
      <c r="B20" s="4">
        <v>250</v>
      </c>
    </row>
    <row r="21" spans="1:5" x14ac:dyDescent="0.4">
      <c r="A21" s="4" t="s">
        <v>180</v>
      </c>
      <c r="B21" s="4">
        <v>480</v>
      </c>
    </row>
  </sheetData>
  <scenarios current="0" show="0">
    <scenario name="단가인하" locked="1" count="6" user="82102" comment="만든 사람 82102 날짜 2026-01-02">
      <inputCells r="A19" val="단가표"/>
      <inputCells r="B19" val=""/>
      <inputCells r="A20" val="A-134"/>
      <inputCells r="B20" val="250"/>
      <inputCells r="A21" val="B-312"/>
      <inputCells r="B21" val="480"/>
    </scenario>
    <scenario name="단가인상" locked="1" count="6" user="82102" comment="만든 사람 82102 날짜 2026-01-02">
      <inputCells r="A19" val="단가표"/>
      <inputCells r="B19" val=""/>
      <inputCells r="A20" val="A-134"/>
      <inputCells r="B20" val="450"/>
      <inputCells r="A21" val="B-312"/>
      <inputCells r="B21" val="6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opLeftCell="A4" workbookViewId="0">
      <selection activeCell="I20" sqref="I20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42" t="s">
        <v>183</v>
      </c>
      <c r="B1" s="42"/>
      <c r="C1" s="42"/>
      <c r="D1" s="42"/>
      <c r="E1" s="42"/>
    </row>
    <row r="3" spans="1:5" x14ac:dyDescent="0.4">
      <c r="A3" s="4" t="s">
        <v>184</v>
      </c>
      <c r="B3" s="4" t="s">
        <v>19</v>
      </c>
      <c r="C3" s="4" t="s">
        <v>237</v>
      </c>
      <c r="D3" s="4" t="s">
        <v>18</v>
      </c>
      <c r="E3" s="4" t="s">
        <v>185</v>
      </c>
    </row>
    <row r="4" spans="1:5" x14ac:dyDescent="0.4">
      <c r="A4" s="4">
        <v>3425</v>
      </c>
      <c r="B4" s="4" t="s">
        <v>186</v>
      </c>
      <c r="C4" s="4" t="s">
        <v>187</v>
      </c>
      <c r="D4" s="4" t="s">
        <v>188</v>
      </c>
      <c r="E4" s="34">
        <v>254000</v>
      </c>
    </row>
    <row r="5" spans="1:5" x14ac:dyDescent="0.4">
      <c r="A5" s="4">
        <v>3323</v>
      </c>
      <c r="B5" s="4" t="s">
        <v>189</v>
      </c>
      <c r="C5" s="4" t="s">
        <v>187</v>
      </c>
      <c r="D5" s="4" t="s">
        <v>190</v>
      </c>
      <c r="E5" s="34">
        <v>246200</v>
      </c>
    </row>
    <row r="6" spans="1:5" x14ac:dyDescent="0.4">
      <c r="A6" s="4">
        <v>1003</v>
      </c>
      <c r="B6" s="4" t="s">
        <v>191</v>
      </c>
      <c r="C6" s="4" t="s">
        <v>212</v>
      </c>
      <c r="D6" s="4" t="s">
        <v>192</v>
      </c>
      <c r="E6" s="34">
        <v>256800</v>
      </c>
    </row>
    <row r="7" spans="1:5" x14ac:dyDescent="0.4">
      <c r="A7" s="4">
        <v>2209</v>
      </c>
      <c r="B7" s="4" t="s">
        <v>193</v>
      </c>
      <c r="C7" s="4" t="s">
        <v>187</v>
      </c>
      <c r="D7" s="4" t="s">
        <v>194</v>
      </c>
      <c r="E7" s="34">
        <v>246330</v>
      </c>
    </row>
    <row r="8" spans="1:5" x14ac:dyDescent="0.4">
      <c r="A8" s="4">
        <v>2107</v>
      </c>
      <c r="B8" s="4" t="s">
        <v>195</v>
      </c>
      <c r="C8" s="4" t="s">
        <v>187</v>
      </c>
      <c r="D8" s="4" t="s">
        <v>194</v>
      </c>
      <c r="E8" s="34">
        <v>262500</v>
      </c>
    </row>
    <row r="9" spans="1:5" x14ac:dyDescent="0.4">
      <c r="A9" s="4">
        <v>3322</v>
      </c>
      <c r="B9" s="4" t="s">
        <v>196</v>
      </c>
      <c r="C9" s="4" t="s">
        <v>187</v>
      </c>
      <c r="D9" s="4" t="s">
        <v>190</v>
      </c>
      <c r="E9" s="34">
        <v>245600</v>
      </c>
    </row>
    <row r="10" spans="1:5" x14ac:dyDescent="0.4">
      <c r="A10" s="4">
        <v>3115</v>
      </c>
      <c r="B10" s="4" t="s">
        <v>197</v>
      </c>
      <c r="C10" s="4" t="s">
        <v>187</v>
      </c>
      <c r="D10" s="4" t="s">
        <v>198</v>
      </c>
      <c r="E10" s="34">
        <v>235200</v>
      </c>
    </row>
    <row r="11" spans="1:5" x14ac:dyDescent="0.4">
      <c r="A11" s="4">
        <v>2210</v>
      </c>
      <c r="B11" s="4" t="s">
        <v>199</v>
      </c>
      <c r="C11" s="4" t="s">
        <v>187</v>
      </c>
      <c r="D11" s="4" t="s">
        <v>194</v>
      </c>
      <c r="E11" s="34">
        <v>264250</v>
      </c>
    </row>
    <row r="12" spans="1:5" x14ac:dyDescent="0.4">
      <c r="A12" s="4">
        <v>2106</v>
      </c>
      <c r="B12" s="4" t="s">
        <v>200</v>
      </c>
      <c r="C12" s="4" t="s">
        <v>187</v>
      </c>
      <c r="D12" s="4" t="s">
        <v>194</v>
      </c>
      <c r="E12" s="34">
        <v>252500</v>
      </c>
    </row>
    <row r="13" spans="1:5" x14ac:dyDescent="0.4">
      <c r="A13" s="4">
        <v>3321</v>
      </c>
      <c r="B13" s="4" t="s">
        <v>201</v>
      </c>
      <c r="C13" s="4" t="s">
        <v>187</v>
      </c>
      <c r="D13" s="4" t="s">
        <v>190</v>
      </c>
      <c r="E13" s="34">
        <v>258000</v>
      </c>
    </row>
    <row r="14" spans="1:5" x14ac:dyDescent="0.4">
      <c r="A14" s="4">
        <v>3217</v>
      </c>
      <c r="B14" s="4" t="s">
        <v>202</v>
      </c>
      <c r="C14" s="4" t="s">
        <v>187</v>
      </c>
      <c r="D14" s="4" t="s">
        <v>203</v>
      </c>
      <c r="E14" s="34">
        <v>232560</v>
      </c>
    </row>
    <row r="15" spans="1:5" x14ac:dyDescent="0.4">
      <c r="A15" s="4">
        <v>3112</v>
      </c>
      <c r="B15" s="4" t="s">
        <v>204</v>
      </c>
      <c r="C15" s="4" t="s">
        <v>20</v>
      </c>
      <c r="D15" s="4" t="s">
        <v>198</v>
      </c>
      <c r="E15" s="34">
        <v>335620</v>
      </c>
    </row>
    <row r="16" spans="1:5" x14ac:dyDescent="0.4">
      <c r="A16" s="4">
        <v>3320</v>
      </c>
      <c r="B16" s="4" t="s">
        <v>205</v>
      </c>
      <c r="C16" s="4" t="s">
        <v>20</v>
      </c>
      <c r="D16" s="4" t="s">
        <v>190</v>
      </c>
      <c r="E16" s="34">
        <v>342560</v>
      </c>
    </row>
    <row r="17" spans="1:5" x14ac:dyDescent="0.4">
      <c r="A17" s="4">
        <v>3424</v>
      </c>
      <c r="B17" s="4" t="s">
        <v>206</v>
      </c>
      <c r="C17" s="4" t="s">
        <v>20</v>
      </c>
      <c r="D17" s="4" t="s">
        <v>188</v>
      </c>
      <c r="E17" s="34">
        <v>365110</v>
      </c>
    </row>
    <row r="18" spans="1:5" x14ac:dyDescent="0.4">
      <c r="A18" s="4">
        <v>4029</v>
      </c>
      <c r="B18" s="4" t="s">
        <v>207</v>
      </c>
      <c r="C18" s="4" t="s">
        <v>20</v>
      </c>
      <c r="D18" s="4" t="s">
        <v>208</v>
      </c>
      <c r="E18" s="34">
        <v>352533</v>
      </c>
    </row>
    <row r="19" spans="1:5" x14ac:dyDescent="0.4">
      <c r="A19" s="4">
        <v>2105</v>
      </c>
      <c r="B19" s="4" t="s">
        <v>209</v>
      </c>
      <c r="C19" s="4" t="s">
        <v>20</v>
      </c>
      <c r="D19" s="4" t="s">
        <v>194</v>
      </c>
      <c r="E19" s="34">
        <v>345850</v>
      </c>
    </row>
    <row r="20" spans="1:5" x14ac:dyDescent="0.4">
      <c r="A20" s="4">
        <v>2208</v>
      </c>
      <c r="B20" s="4" t="s">
        <v>210</v>
      </c>
      <c r="C20" s="4" t="s">
        <v>20</v>
      </c>
      <c r="D20" s="4" t="s">
        <v>194</v>
      </c>
      <c r="E20" s="34">
        <v>356520</v>
      </c>
    </row>
    <row r="21" spans="1:5" x14ac:dyDescent="0.4">
      <c r="D21" s="4" t="s">
        <v>211</v>
      </c>
      <c r="E21" s="34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0" workbookViewId="0">
      <selection activeCell="L24" sqref="L24"/>
    </sheetView>
  </sheetViews>
  <sheetFormatPr defaultRowHeight="17.399999999999999" x14ac:dyDescent="0.4"/>
  <sheetData>
    <row r="1" spans="1:5" ht="21" x14ac:dyDescent="0.4">
      <c r="A1" s="42" t="s">
        <v>213</v>
      </c>
      <c r="B1" s="42"/>
      <c r="C1" s="42"/>
      <c r="D1" s="42"/>
      <c r="E1" s="42"/>
    </row>
    <row r="3" spans="1:5" x14ac:dyDescent="0.4">
      <c r="A3" s="4" t="s">
        <v>19</v>
      </c>
      <c r="B3" s="4" t="s">
        <v>237</v>
      </c>
      <c r="C3" s="4" t="s">
        <v>18</v>
      </c>
      <c r="D3" s="4" t="s">
        <v>214</v>
      </c>
      <c r="E3" s="4" t="s">
        <v>215</v>
      </c>
    </row>
    <row r="4" spans="1:5" x14ac:dyDescent="0.4">
      <c r="A4" s="4" t="s">
        <v>216</v>
      </c>
      <c r="B4" s="4" t="s">
        <v>187</v>
      </c>
      <c r="C4" s="4" t="s">
        <v>203</v>
      </c>
      <c r="D4" s="10">
        <v>35200</v>
      </c>
      <c r="E4" s="10">
        <v>35000</v>
      </c>
    </row>
    <row r="5" spans="1:5" x14ac:dyDescent="0.4">
      <c r="A5" s="4" t="s">
        <v>217</v>
      </c>
      <c r="B5" s="4" t="s">
        <v>187</v>
      </c>
      <c r="C5" s="4" t="s">
        <v>203</v>
      </c>
      <c r="D5" s="10">
        <v>12500</v>
      </c>
      <c r="E5" s="10">
        <v>21000</v>
      </c>
    </row>
    <row r="6" spans="1:5" x14ac:dyDescent="0.4">
      <c r="A6" s="4" t="s">
        <v>197</v>
      </c>
      <c r="B6" s="4" t="s">
        <v>32</v>
      </c>
      <c r="C6" s="4" t="s">
        <v>198</v>
      </c>
      <c r="D6" s="10">
        <v>101200</v>
      </c>
      <c r="E6" s="10">
        <v>65000</v>
      </c>
    </row>
    <row r="7" spans="1:5" x14ac:dyDescent="0.4">
      <c r="A7" s="4" t="s">
        <v>186</v>
      </c>
      <c r="B7" s="4" t="s">
        <v>32</v>
      </c>
      <c r="C7" s="4" t="s">
        <v>188</v>
      </c>
      <c r="D7" s="10">
        <v>62533</v>
      </c>
      <c r="E7" s="10">
        <v>61890</v>
      </c>
    </row>
    <row r="8" spans="1:5" x14ac:dyDescent="0.4">
      <c r="A8" s="4" t="s">
        <v>219</v>
      </c>
      <c r="B8" s="4" t="s">
        <v>187</v>
      </c>
      <c r="C8" s="4" t="s">
        <v>190</v>
      </c>
      <c r="D8" s="10">
        <v>32560</v>
      </c>
      <c r="E8" s="10">
        <v>33000</v>
      </c>
    </row>
    <row r="9" spans="1:5" x14ac:dyDescent="0.4">
      <c r="A9" s="4" t="s">
        <v>218</v>
      </c>
      <c r="B9" s="4" t="s">
        <v>32</v>
      </c>
      <c r="C9" s="4" t="s">
        <v>203</v>
      </c>
      <c r="D9" s="10">
        <v>64250</v>
      </c>
      <c r="E9" s="10">
        <v>56000</v>
      </c>
    </row>
    <row r="10" spans="1:5" x14ac:dyDescent="0.4">
      <c r="A10" s="4" t="s">
        <v>220</v>
      </c>
      <c r="B10" s="4" t="s">
        <v>187</v>
      </c>
      <c r="C10" s="4" t="s">
        <v>188</v>
      </c>
      <c r="D10" s="10">
        <v>45850</v>
      </c>
      <c r="E10" s="10">
        <v>43650</v>
      </c>
    </row>
    <row r="11" spans="1:5" x14ac:dyDescent="0.4">
      <c r="A11" s="4" t="s">
        <v>221</v>
      </c>
      <c r="B11" s="4" t="s">
        <v>187</v>
      </c>
      <c r="C11" s="4" t="s">
        <v>198</v>
      </c>
      <c r="D11" s="10">
        <v>90400</v>
      </c>
      <c r="E11" s="10">
        <v>60000</v>
      </c>
    </row>
    <row r="12" spans="1:5" x14ac:dyDescent="0.4">
      <c r="A12" s="4" t="s">
        <v>222</v>
      </c>
      <c r="B12" s="4" t="s">
        <v>32</v>
      </c>
      <c r="C12" s="4" t="s">
        <v>190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sqref="A1:H1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1" t="s">
        <v>97</v>
      </c>
      <c r="B1" s="41"/>
      <c r="C1" s="41"/>
      <c r="D1" s="41"/>
      <c r="E1" s="41"/>
      <c r="F1" s="41"/>
      <c r="G1" s="41"/>
      <c r="H1" s="41"/>
    </row>
    <row r="3" spans="1:8" ht="18" thickBot="1" x14ac:dyDescent="0.45">
      <c r="F3" s="1" t="s">
        <v>78</v>
      </c>
      <c r="G3" s="40">
        <v>45098</v>
      </c>
      <c r="H3" s="40"/>
    </row>
    <row r="4" spans="1:8" x14ac:dyDescent="0.4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4">
      <c r="A5" s="22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5">
        <v>3.61</v>
      </c>
    </row>
    <row r="6" spans="1:8" x14ac:dyDescent="0.4">
      <c r="A6" s="22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5">
        <v>0.57999999999999996</v>
      </c>
    </row>
    <row r="7" spans="1:8" x14ac:dyDescent="0.4">
      <c r="A7" s="22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5">
        <v>4.16</v>
      </c>
    </row>
    <row r="8" spans="1:8" x14ac:dyDescent="0.4">
      <c r="A8" s="22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5">
        <v>39.83</v>
      </c>
    </row>
    <row r="9" spans="1:8" ht="18" thickBot="1" x14ac:dyDescent="0.45">
      <c r="A9" s="23" t="s">
        <v>96</v>
      </c>
      <c r="B9" s="16">
        <v>2025</v>
      </c>
      <c r="C9" s="16" t="s">
        <v>93</v>
      </c>
      <c r="D9" s="16" t="s">
        <v>90</v>
      </c>
      <c r="E9" s="17">
        <v>97.34</v>
      </c>
      <c r="F9" s="17">
        <v>26.55</v>
      </c>
      <c r="G9" s="17">
        <v>85.67</v>
      </c>
      <c r="H9" s="18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F20" sqref="F20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2" t="s">
        <v>98</v>
      </c>
      <c r="B1" s="42"/>
      <c r="C1" s="42"/>
      <c r="D1" s="42"/>
      <c r="E1" s="42"/>
      <c r="F1" s="42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R3" sqref="R3"/>
    </sheetView>
  </sheetViews>
  <sheetFormatPr defaultRowHeight="17.399999999999999" x14ac:dyDescent="0.4"/>
  <sheetData>
    <row r="1" spans="1:6" ht="21" x14ac:dyDescent="0.4">
      <c r="A1" s="42" t="s">
        <v>223</v>
      </c>
      <c r="B1" s="42"/>
      <c r="C1" s="42"/>
      <c r="D1" s="42"/>
      <c r="E1" s="42"/>
      <c r="F1" s="42"/>
    </row>
    <row r="3" spans="1:6" x14ac:dyDescent="0.4">
      <c r="A3" s="4" t="s">
        <v>3</v>
      </c>
      <c r="B3" s="4" t="s">
        <v>224</v>
      </c>
      <c r="C3" s="4" t="s">
        <v>225</v>
      </c>
      <c r="D3" s="4" t="s">
        <v>226</v>
      </c>
      <c r="E3" s="4" t="s">
        <v>227</v>
      </c>
      <c r="F3" s="4" t="s">
        <v>163</v>
      </c>
    </row>
    <row r="4" spans="1:6" x14ac:dyDescent="0.4">
      <c r="A4" s="4" t="s">
        <v>228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229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230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231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232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233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234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235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236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275</v>
      </c>
      <c r="B15" s="1" t="s">
        <v>276</v>
      </c>
      <c r="C15" s="1"/>
    </row>
    <row r="16" spans="1:6" x14ac:dyDescent="0.4">
      <c r="A16" s="1" t="b">
        <f>E4&gt;90</f>
        <v>0</v>
      </c>
      <c r="B16" s="1"/>
      <c r="C16" s="1"/>
    </row>
    <row r="17" spans="1:6" x14ac:dyDescent="0.4">
      <c r="A17" s="1"/>
      <c r="B17" s="1" t="b">
        <f>D4&lt;60</f>
        <v>0</v>
      </c>
      <c r="C17" s="1"/>
    </row>
    <row r="20" spans="1:6" x14ac:dyDescent="0.4">
      <c r="A20" s="4" t="s">
        <v>3</v>
      </c>
      <c r="B20" s="4" t="s">
        <v>224</v>
      </c>
      <c r="C20" s="4" t="s">
        <v>225</v>
      </c>
      <c r="D20" s="4" t="s">
        <v>226</v>
      </c>
      <c r="E20" s="4" t="s">
        <v>227</v>
      </c>
      <c r="F20" s="4" t="s">
        <v>163</v>
      </c>
    </row>
    <row r="21" spans="1:6" x14ac:dyDescent="0.4">
      <c r="A21" s="4" t="s">
        <v>231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232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234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8" workbookViewId="0">
      <selection activeCell="I15" sqref="I15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3" t="s">
        <v>50</v>
      </c>
      <c r="L2" s="43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4">
        <f>SUMIF(G3:G11,"다이어리",J3:J11)/SUM(J3:J11)</f>
        <v>0.35658914728682173</v>
      </c>
      <c r="L3" s="44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237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UPPER(LEFT(G15,3))</f>
        <v xml:space="preserve">CD </v>
      </c>
      <c r="I15" s="4" t="str" cm="1">
        <f t="array" ref="I15">_xlfn.IFS(RIGHT(G15)="a","고급형",RIGHT(G15)="b","중급형",RIGHT(G15)="c","보급형")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UPPER(LEFT(G16,3))</f>
        <v xml:space="preserve">CD </v>
      </c>
      <c r="I16" s="4" t="str" cm="1">
        <f t="array" ref="I16">_xlfn.IFS(RIGHT(G16)="a","고급형",RIGHT(G16)="b","중급형",RIGHT(G16)="c","보급형")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238</v>
      </c>
      <c r="H17" s="4" t="str">
        <f t="shared" si="1"/>
        <v xml:space="preserve">CD </v>
      </c>
      <c r="I17" s="4" t="str" cm="1">
        <f t="array" ref="I17">_xlfn.IFS(RIGHT(G17)="a","고급형",RIGHT(G17)="b","중급형",RIGHT(G17)="c","보급형")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_xlfn.IFS(RIGHT(G18)="a","고급형",RIGHT(G18)="b","중급형",RIGHT(G18)="c","보급형")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_xlfn.IFS(RIGHT(G19)="a","고급형",RIGHT(G19)="b","중급형",RIGHT(G19)="c","보급형")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239</v>
      </c>
      <c r="H20" s="4" t="str">
        <f t="shared" si="1"/>
        <v>SSD</v>
      </c>
      <c r="I20" s="4" t="str" cm="1">
        <f t="array" ref="I20">_xlfn.IFS(RIGHT(G20)="a","고급형",RIGHT(G20)="b","중급형",RIGHT(G20)="c","보급형")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_xlfn.IFS(RIGHT(G21)="a","고급형",RIGHT(G21)="b","중급형",RIGHT(G21)="c","보급형")</f>
        <v>고급형</v>
      </c>
      <c r="J21" s="4">
        <v>25</v>
      </c>
      <c r="K21" s="6">
        <v>1200</v>
      </c>
    </row>
    <row r="22" spans="1:11" x14ac:dyDescent="0.4">
      <c r="A22" s="43" t="s">
        <v>37</v>
      </c>
      <c r="B22" s="43"/>
      <c r="C22" s="4" t="str">
        <f>VLOOKUP(DMAX(A12:B20,B12,A12:A13),B13:D20,3,FALSE)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_xlfn.IFS(RIGHT(G22)="a","고급형",RIGHT(G22)="b","중급형",RIGHT(G22)="c","보급형")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_xlfn.IFS(RIGHT(G23)="a","고급형",RIGHT(G23)="b","중급형",RIGHT(G23)="c","보급형")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6"/>
      <c r="B31" s="4" t="s">
        <v>71</v>
      </c>
      <c r="C31" s="4">
        <v>556</v>
      </c>
      <c r="D31" s="4">
        <v>556</v>
      </c>
      <c r="E31" s="4">
        <v>220</v>
      </c>
      <c r="G31" s="4">
        <f>ROUND(DMAX(B25:E37,C25,B25:B26)-DMIN(B25:E37,C25,B25:B26),-1)</f>
        <v>670</v>
      </c>
    </row>
    <row r="32" spans="1:11" x14ac:dyDescent="0.4">
      <c r="A32" s="4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opLeftCell="A8" zoomScale="123" workbookViewId="0">
      <selection activeCell="J18" sqref="J18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7" t="s">
        <v>123</v>
      </c>
      <c r="B1" s="47"/>
      <c r="C1" s="47"/>
      <c r="D1" s="47"/>
      <c r="F1" s="47" t="s">
        <v>124</v>
      </c>
      <c r="G1" s="47"/>
      <c r="H1" s="47"/>
      <c r="I1" s="47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7" t="s">
        <v>154</v>
      </c>
      <c r="B18" s="47"/>
      <c r="C18" s="47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284</v>
      </c>
      <c r="B20" s="4">
        <v>74.5</v>
      </c>
      <c r="C20" s="4">
        <v>85.5</v>
      </c>
    </row>
    <row r="21" spans="1:3" x14ac:dyDescent="0.4">
      <c r="A21" s="4" t="s">
        <v>285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8" workbookViewId="0">
      <selection activeCell="C25" sqref="C25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5" width="9.2968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2" t="s">
        <v>158</v>
      </c>
      <c r="B1" s="42"/>
      <c r="C1" s="42"/>
      <c r="D1" s="42"/>
      <c r="E1" s="42"/>
      <c r="F1" s="42"/>
      <c r="G1" s="42"/>
      <c r="H1" s="42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19" t="s">
        <v>53</v>
      </c>
      <c r="B14" t="s">
        <v>277</v>
      </c>
    </row>
    <row r="16" spans="1:8" x14ac:dyDescent="0.4">
      <c r="B16" s="19" t="s">
        <v>279</v>
      </c>
    </row>
    <row r="17" spans="1:4" x14ac:dyDescent="0.4">
      <c r="A17" s="19" t="s">
        <v>278</v>
      </c>
      <c r="B17" t="s">
        <v>168</v>
      </c>
      <c r="C17" t="s">
        <v>170</v>
      </c>
      <c r="D17" t="s">
        <v>165</v>
      </c>
    </row>
    <row r="18" spans="1:4" x14ac:dyDescent="0.4">
      <c r="A18" s="20" t="s">
        <v>71</v>
      </c>
      <c r="B18" s="25"/>
      <c r="C18" s="25"/>
      <c r="D18" s="25"/>
    </row>
    <row r="19" spans="1:4" x14ac:dyDescent="0.4">
      <c r="A19" s="24" t="s">
        <v>281</v>
      </c>
      <c r="B19" s="25">
        <v>336</v>
      </c>
      <c r="C19" s="25">
        <v>80</v>
      </c>
      <c r="D19" s="25">
        <v>1220</v>
      </c>
    </row>
    <row r="20" spans="1:4" x14ac:dyDescent="0.4">
      <c r="A20" s="24" t="s">
        <v>283</v>
      </c>
      <c r="B20" s="21">
        <v>161280</v>
      </c>
      <c r="C20" s="21">
        <v>72000</v>
      </c>
      <c r="D20" s="21">
        <v>236680</v>
      </c>
    </row>
    <row r="21" spans="1:4" x14ac:dyDescent="0.4">
      <c r="A21" s="20" t="s">
        <v>70</v>
      </c>
      <c r="B21" s="25"/>
      <c r="C21" s="25"/>
      <c r="D21" s="25"/>
    </row>
    <row r="22" spans="1:4" x14ac:dyDescent="0.4">
      <c r="A22" s="24" t="s">
        <v>281</v>
      </c>
      <c r="B22" s="25">
        <v>870</v>
      </c>
      <c r="C22" s="25">
        <v>280</v>
      </c>
      <c r="D22" s="25">
        <v>521</v>
      </c>
    </row>
    <row r="23" spans="1:4" x14ac:dyDescent="0.4">
      <c r="A23" s="24" t="s">
        <v>283</v>
      </c>
      <c r="B23" s="21">
        <v>435000</v>
      </c>
      <c r="C23" s="21">
        <v>274400</v>
      </c>
      <c r="D23" s="21">
        <v>101074</v>
      </c>
    </row>
    <row r="24" spans="1:4" x14ac:dyDescent="0.4">
      <c r="A24" s="20" t="s">
        <v>280</v>
      </c>
      <c r="B24" s="25">
        <v>870</v>
      </c>
      <c r="C24" s="25">
        <v>280</v>
      </c>
      <c r="D24" s="25">
        <v>1220</v>
      </c>
    </row>
    <row r="25" spans="1:4" x14ac:dyDescent="0.4">
      <c r="A25" s="20" t="s">
        <v>282</v>
      </c>
      <c r="B25" s="21">
        <v>435000</v>
      </c>
      <c r="C25" s="21">
        <v>274400</v>
      </c>
      <c r="D25" s="21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75F17-237F-4055-BDC9-D165D5779EE1}">
  <sheetPr>
    <outlinePr summaryBelow="0"/>
  </sheetPr>
  <dimension ref="B1:E15"/>
  <sheetViews>
    <sheetView showGridLines="0" workbookViewId="0"/>
  </sheetViews>
  <sheetFormatPr defaultRowHeight="17.399999999999999" outlineLevelRow="1" outlineLevelCol="1" x14ac:dyDescent="0.4"/>
  <cols>
    <col min="3" max="3" width="6.59765625" bestFit="1" customWidth="1"/>
    <col min="4" max="5" width="9.19921875" bestFit="1" customWidth="1" outlineLevel="1"/>
  </cols>
  <sheetData>
    <row r="1" spans="2:5" ht="18" thickBot="1" x14ac:dyDescent="0.45"/>
    <row r="2" spans="2:5" x14ac:dyDescent="0.4">
      <c r="B2" s="27" t="s">
        <v>295</v>
      </c>
      <c r="C2" s="28"/>
      <c r="D2" s="31"/>
      <c r="E2" s="31"/>
    </row>
    <row r="3" spans="2:5" collapsed="1" x14ac:dyDescent="0.4">
      <c r="B3" s="26"/>
      <c r="C3" s="26"/>
      <c r="D3" s="32" t="s">
        <v>297</v>
      </c>
      <c r="E3" s="32" t="s">
        <v>293</v>
      </c>
    </row>
    <row r="4" spans="2:5" ht="62.4" hidden="1" outlineLevel="1" x14ac:dyDescent="0.4">
      <c r="B4" s="36"/>
      <c r="C4" s="36"/>
      <c r="E4" s="39" t="s">
        <v>294</v>
      </c>
    </row>
    <row r="5" spans="2:5" x14ac:dyDescent="0.4">
      <c r="B5" s="29" t="s">
        <v>296</v>
      </c>
      <c r="C5" s="30"/>
      <c r="D5" s="35"/>
      <c r="E5" s="35"/>
    </row>
    <row r="6" spans="2:5" outlineLevel="1" x14ac:dyDescent="0.4">
      <c r="B6" s="36"/>
      <c r="C6" s="36" t="s">
        <v>287</v>
      </c>
      <c r="D6" t="s">
        <v>286</v>
      </c>
      <c r="E6" s="38" t="s">
        <v>286</v>
      </c>
    </row>
    <row r="7" spans="2:5" outlineLevel="1" x14ac:dyDescent="0.4">
      <c r="B7" s="36"/>
      <c r="C7" s="36" t="s">
        <v>288</v>
      </c>
      <c r="E7" s="38"/>
    </row>
    <row r="8" spans="2:5" outlineLevel="1" x14ac:dyDescent="0.4">
      <c r="B8" s="36"/>
      <c r="C8" s="36" t="s">
        <v>289</v>
      </c>
      <c r="D8" t="s">
        <v>178</v>
      </c>
      <c r="E8" s="38" t="s">
        <v>178</v>
      </c>
    </row>
    <row r="9" spans="2:5" outlineLevel="1" x14ac:dyDescent="0.4">
      <c r="B9" s="36"/>
      <c r="C9" s="36" t="s">
        <v>290</v>
      </c>
      <c r="D9">
        <v>450</v>
      </c>
      <c r="E9" s="38">
        <v>450</v>
      </c>
    </row>
    <row r="10" spans="2:5" outlineLevel="1" x14ac:dyDescent="0.4">
      <c r="B10" s="36"/>
      <c r="C10" s="36" t="s">
        <v>291</v>
      </c>
      <c r="D10" t="s">
        <v>180</v>
      </c>
      <c r="E10" s="38" t="s">
        <v>180</v>
      </c>
    </row>
    <row r="11" spans="2:5" outlineLevel="1" x14ac:dyDescent="0.4">
      <c r="B11" s="36"/>
      <c r="C11" s="36" t="s">
        <v>292</v>
      </c>
      <c r="D11">
        <v>680</v>
      </c>
      <c r="E11" s="38">
        <v>680</v>
      </c>
    </row>
    <row r="12" spans="2:5" ht="18" thickBot="1" x14ac:dyDescent="0.45">
      <c r="B12" s="33"/>
      <c r="C12" s="33"/>
      <c r="D12" s="37"/>
      <c r="E12" s="37"/>
    </row>
    <row r="13" spans="2:5" x14ac:dyDescent="0.4">
      <c r="B13" t="s">
        <v>298</v>
      </c>
    </row>
    <row r="14" spans="2:5" x14ac:dyDescent="0.4">
      <c r="B14" t="s">
        <v>299</v>
      </c>
    </row>
    <row r="15" spans="2:5" x14ac:dyDescent="0.4">
      <c r="B15" t="s">
        <v>300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33D6-0F1F-4EF3-9CA1-33E9FC76ABD1}">
  <sheetPr>
    <outlinePr summaryBelow="0"/>
  </sheetPr>
  <dimension ref="B1:E15"/>
  <sheetViews>
    <sheetView showGridLines="0" workbookViewId="0"/>
  </sheetViews>
  <sheetFormatPr defaultRowHeight="17.399999999999999" outlineLevelRow="1" outlineLevelCol="1" x14ac:dyDescent="0.4"/>
  <cols>
    <col min="3" max="3" width="6.59765625" bestFit="1" customWidth="1"/>
    <col min="4" max="5" width="9.19921875" bestFit="1" customWidth="1" outlineLevel="1"/>
  </cols>
  <sheetData>
    <row r="1" spans="2:5" ht="18" thickBot="1" x14ac:dyDescent="0.45"/>
    <row r="2" spans="2:5" x14ac:dyDescent="0.4">
      <c r="B2" s="27" t="s">
        <v>295</v>
      </c>
      <c r="C2" s="28"/>
      <c r="D2" s="31"/>
      <c r="E2" s="31"/>
    </row>
    <row r="3" spans="2:5" collapsed="1" x14ac:dyDescent="0.4">
      <c r="B3" s="26"/>
      <c r="C3" s="26"/>
      <c r="D3" s="32" t="s">
        <v>297</v>
      </c>
      <c r="E3" s="32" t="s">
        <v>301</v>
      </c>
    </row>
    <row r="4" spans="2:5" ht="62.4" hidden="1" outlineLevel="1" x14ac:dyDescent="0.4">
      <c r="B4" s="36"/>
      <c r="C4" s="36"/>
      <c r="E4" s="39" t="s">
        <v>294</v>
      </c>
    </row>
    <row r="5" spans="2:5" x14ac:dyDescent="0.4">
      <c r="B5" s="29" t="s">
        <v>296</v>
      </c>
      <c r="C5" s="30"/>
      <c r="D5" s="35"/>
      <c r="E5" s="35"/>
    </row>
    <row r="6" spans="2:5" outlineLevel="1" x14ac:dyDescent="0.4">
      <c r="B6" s="36"/>
      <c r="C6" s="36" t="s">
        <v>287</v>
      </c>
      <c r="D6" t="s">
        <v>286</v>
      </c>
      <c r="E6" s="38" t="s">
        <v>286</v>
      </c>
    </row>
    <row r="7" spans="2:5" outlineLevel="1" x14ac:dyDescent="0.4">
      <c r="B7" s="36"/>
      <c r="C7" s="36" t="s">
        <v>288</v>
      </c>
      <c r="E7" s="38"/>
    </row>
    <row r="8" spans="2:5" outlineLevel="1" x14ac:dyDescent="0.4">
      <c r="B8" s="36"/>
      <c r="C8" s="36" t="s">
        <v>289</v>
      </c>
      <c r="D8" t="s">
        <v>178</v>
      </c>
      <c r="E8" s="38" t="s">
        <v>178</v>
      </c>
    </row>
    <row r="9" spans="2:5" outlineLevel="1" x14ac:dyDescent="0.4">
      <c r="B9" s="36"/>
      <c r="C9" s="36" t="s">
        <v>290</v>
      </c>
      <c r="D9">
        <v>250</v>
      </c>
      <c r="E9" s="38">
        <v>250</v>
      </c>
    </row>
    <row r="10" spans="2:5" outlineLevel="1" x14ac:dyDescent="0.4">
      <c r="B10" s="36"/>
      <c r="C10" s="36" t="s">
        <v>291</v>
      </c>
      <c r="D10" t="s">
        <v>180</v>
      </c>
      <c r="E10" s="38" t="s">
        <v>180</v>
      </c>
    </row>
    <row r="11" spans="2:5" outlineLevel="1" x14ac:dyDescent="0.4">
      <c r="B11" s="36"/>
      <c r="C11" s="36" t="s">
        <v>292</v>
      </c>
      <c r="D11">
        <v>480</v>
      </c>
      <c r="E11" s="38">
        <v>480</v>
      </c>
    </row>
    <row r="12" spans="2:5" ht="18" thickBot="1" x14ac:dyDescent="0.45">
      <c r="B12" s="33"/>
      <c r="C12" s="33"/>
      <c r="D12" s="37"/>
      <c r="E12" s="37"/>
    </row>
    <row r="13" spans="2:5" x14ac:dyDescent="0.4">
      <c r="B13" t="s">
        <v>298</v>
      </c>
    </row>
    <row r="14" spans="2:5" x14ac:dyDescent="0.4">
      <c r="B14" t="s">
        <v>299</v>
      </c>
    </row>
    <row r="15" spans="2:5" x14ac:dyDescent="0.4">
      <c r="B15" t="s">
        <v>300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2</vt:i4>
      </vt:variant>
    </vt:vector>
  </HeadingPairs>
  <TitlesOfParts>
    <vt:vector size="14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시나리오1</vt:lpstr>
      <vt:lpstr>시나리오2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민준 정</cp:lastModifiedBy>
  <dcterms:created xsi:type="dcterms:W3CDTF">2023-04-27T08:01:32Z</dcterms:created>
  <dcterms:modified xsi:type="dcterms:W3CDTF">2026-01-02T07:32:17Z</dcterms:modified>
</cp:coreProperties>
</file>