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대학생 자료\내자료, 자격증\컴활 실기\시나공 자료\03 기본모의고사\"/>
    </mc:Choice>
  </mc:AlternateContent>
  <xr:revisionPtr revIDLastSave="0" documentId="13_ncr:1_{237A9440-961A-45DE-B479-9E13B39F838B}" xr6:coauthVersionLast="47" xr6:coauthVersionMax="47" xr10:uidLastSave="{00000000-0000-0000-0000-000000000000}"/>
  <bookViews>
    <workbookView xWindow="-108" yWindow="-108" windowWidth="23256" windowHeight="12456" firstSheet="2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3" l="1"/>
  <c r="C27" i="13"/>
  <c r="C28" i="13"/>
  <c r="C29" i="13"/>
  <c r="C30" i="13"/>
  <c r="C31" i="13"/>
  <c r="C32" i="13"/>
  <c r="C33" i="13"/>
  <c r="C34" i="13"/>
  <c r="C35" i="13"/>
  <c r="C26" i="13"/>
  <c r="J9" i="13"/>
  <c r="E4" i="13"/>
  <c r="E5" i="13"/>
  <c r="E6" i="13"/>
  <c r="E7" i="13"/>
  <c r="E8" i="13"/>
  <c r="E9" i="13"/>
  <c r="E3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C20" i="5" s="1"/>
  <c r="E5" i="5"/>
  <c r="E20" i="5" s="1"/>
  <c r="D5" i="5"/>
  <c r="D20" i="5" s="1"/>
  <c r="C5" i="5"/>
  <c r="F15" i="5"/>
  <c r="F21" i="5" s="1"/>
  <c r="B6" i="12"/>
  <c r="B7" i="12" s="1"/>
  <c r="B8" i="12" s="1"/>
  <c r="E3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H10" i="3" l="1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<sst xmlns="http://schemas.openxmlformats.org/spreadsheetml/2006/main" count="481" uniqueCount="365">
  <si>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</si>
  <si>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</si>
  <si>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</si>
  <si>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</si>
  <si>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</si>
  <si>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</si>
  <si>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</si>
  <si>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</si>
  <si>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</si>
  <si>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</si>
  <si>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</si>
  <si>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</si>
  <si>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</si>
  <si>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</si>
  <si>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</si>
  <si>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</si>
  <si>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</si>
  <si>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</si>
  <si>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</si>
  <si>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</si>
  <si>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</si>
  <si>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</si>
  <si>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</si>
  <si>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</si>
  <si>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</si>
  <si>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</si>
  <si>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</si>
  <si>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</si>
  <si>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</si>
  <si>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</si>
  <si>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</si>
  <si>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</si>
  <si>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</si>
  <si>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</si>
  <si>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</si>
  <si>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</si>
  <si>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</si>
  <si>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</si>
  <si>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</si>
  <si>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</si>
  <si>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</si>
  <si>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</si>
  <si>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</si>
  <si>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</si>
  <si>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</si>
  <si>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</si>
  <si>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</si>
  <si>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</si>
  <si>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</si>
  <si>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</si>
  <si>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</si>
  <si>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</si>
  <si>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</si>
  <si>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</si>
  <si>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</si>
  <si>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</si>
  <si>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</si>
  <si>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</si>
  <si>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</si>
  <si>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</si>
  <si>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</si>
  <si>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</si>
  <si>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</si>
  <si>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</si>
  <si>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</si>
  <si>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</si>
  <si>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</si>
  <si>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</si>
  <si>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</si>
  <si>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</si>
  <si>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</si>
  <si>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</si>
  <si>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</si>
  <si>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</si>
  <si>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</si>
  <si>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</si>
  <si>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</si>
  <si>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</si>
  <si>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</si>
  <si>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</si>
  <si>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</si>
  <si>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</si>
  <si>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</si>
  <si>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</si>
  <si>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</si>
  <si>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</si>
  <si>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</si>
  <si>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</si>
  <si>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</si>
  <si>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</si>
  <si>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</si>
  <si>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</si>
  <si>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</si>
  <si>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</si>
  <si>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</si>
  <si>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</si>
  <si>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</si>
  <si>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</si>
  <si>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</si>
  <si>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</si>
  <si>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</si>
  <si>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</si>
  <si>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</si>
  <si>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</si>
  <si>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</si>
  <si>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</si>
  <si>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</si>
  <si>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</si>
  <si>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</si>
  <si>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</si>
  <si>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</si>
  <si>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</si>
  <si>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</si>
  <si>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</si>
  <si>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</si>
  <si>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</si>
  <si>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</si>
  <si>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</si>
  <si>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</si>
  <si>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</si>
  <si>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</si>
  <si>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</si>
  <si>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</si>
  <si>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</si>
  <si>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</si>
  <si>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</si>
  <si>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</si>
  <si>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</si>
  <si>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</si>
  <si>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</si>
  <si>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</si>
  <si>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</si>
  <si>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</si>
  <si>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</si>
  <si>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</si>
  <si>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</si>
  <si>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</si>
  <si>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</si>
  <si>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</si>
  <si>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</si>
  <si>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</si>
  <si>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</si>
  <si>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</si>
  <si>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</si>
  <si>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</si>
  <si>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</si>
  <si>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</si>
  <si>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</si>
  <si>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</si>
  <si>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</si>
  <si>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</si>
  <si>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</si>
  <si>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</si>
  <si>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</si>
  <si>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</si>
  <si>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</si>
  <si>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</si>
  <si>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</si>
  <si>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</si>
  <si>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</si>
  <si>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</si>
  <si>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</si>
  <si>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</si>
  <si>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</si>
  <si>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</si>
  <si>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</si>
  <si>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</si>
  <si>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</si>
  <si>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</si>
  <si>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</si>
  <si>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</si>
  <si>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</si>
  <si>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</si>
  <si>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</si>
  <si>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</si>
  <si>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</si>
  <si>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</si>
  <si>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</si>
  <si>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</si>
  <si>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</si>
  <si>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</si>
  <si>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</si>
  <si>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</si>
  <si>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</si>
  <si>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</si>
  <si>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</si>
  <si>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</si>
  <si>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</si>
  <si>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</si>
  <si>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</si>
  <si>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</si>
  <si>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</si>
  <si>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</si>
  <si>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</si>
  <si>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</si>
  <si>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</si>
  <si>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</si>
  <si>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</si>
  <si>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</si>
  <si>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</si>
  <si>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</si>
  <si>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</si>
  <si>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</si>
  <si>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</si>
  <si>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</si>
  <si>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</si>
  <si>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</si>
  <si>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</si>
  <si>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</si>
  <si>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</si>
  <si>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</si>
  <si>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</si>
  <si>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</si>
  <si>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</si>
  <si>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</si>
  <si>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</si>
  <si>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</si>
  <si>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</si>
  <si>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</si>
  <si>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</si>
  <si>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</si>
  <si>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</si>
  <si>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</si>
  <si>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</si>
  <si>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</si>
  <si>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</si>
  <si>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</si>
  <si>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</si>
  <si>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</si>
  <si>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</si>
  <si>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</si>
  <si>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</si>
  <si>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</si>
  <si>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</si>
  <si>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</si>
  <si>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</si>
  <si>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</si>
  <si>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</si>
  <si>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</si>
  <si>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</si>
  <si>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</si>
  <si>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</si>
  <si>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</si>
  <si>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</si>
  <si>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</si>
  <si>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</si>
  <si>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</si>
  <si>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</si>
  <si>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</si>
  <si>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</si>
  <si>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</si>
  <si>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</si>
  <si>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</si>
  <si>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</si>
  <si>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</si>
  <si>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</si>
  <si>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</si>
  <si>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</si>
  <si>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</si>
  <si>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</si>
  <si>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</si>
  <si>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</si>
  <si>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</si>
  <si>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</si>
  <si>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</si>
  <si>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</si>
  <si>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</si>
  <si>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</si>
  <si>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</si>
  <si>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</si>
  <si>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</si>
  <si>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</si>
  <si>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</si>
  <si>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</si>
  <si>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</si>
  <si>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</si>
  <si>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</si>
  <si>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</si>
  <si>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</si>
  <si>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</si>
  <si>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</si>
  <si>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</si>
  <si>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</si>
  <si>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</si>
  <si>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</si>
  <si>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</si>
  <si>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</si>
  <si>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</si>
  <si>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</si>
  <si>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</si>
  <si>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</si>
  <si>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</si>
  <si>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</si>
  <si>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</si>
  <si>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</si>
  <si>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</si>
  <si>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</si>
  <si>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</si>
  <si>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</si>
  <si>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</si>
  <si>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</si>
  <si>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</si>
  <si>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</si>
  <si>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</si>
  <si>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</si>
  <si>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</si>
  <si>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</si>
  <si>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</si>
  <si>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</si>
  <si>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</si>
  <si>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</si>
  <si>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</si>
  <si>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</si>
  <si>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</si>
  <si>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</si>
  <si>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</si>
  <si>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</si>
  <si>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</si>
  <si>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</si>
  <si>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</si>
  <si>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</si>
  <si>
    <t>이거 다시</t>
    <phoneticPr fontId="1" type="noConversion"/>
  </si>
  <si>
    <t>이거%왜야</t>
    <phoneticPr fontId="1" type="noConversion"/>
  </si>
  <si>
    <t>행열 왜이러는거야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</si>
  <si>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</si>
  <si>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</si>
  <si>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</si>
  <si>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</si>
  <si>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</si>
  <si>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</si>
  <si>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</si>
  <si>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</si>
  <si>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거래처코드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</si>
  <si>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</si>
  <si>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</si>
  <si>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</si>
  <si>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</si>
  <si>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</si>
  <si>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</si>
  <si>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거래처명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</si>
  <si>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</si>
  <si>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</si>
  <si>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</si>
  <si>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</si>
  <si>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</si>
  <si>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</si>
  <si>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전화번호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</si>
  <si>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</si>
  <si>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</si>
  <si>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</si>
  <si>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</si>
  <si>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</si>
  <si>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</si>
  <si>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대표자명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</si>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</sst>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85-41D4-BB8E-3D1F568311CC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85-41D4-BB8E-3D1F56831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8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5CAE438D-6478-79E6-96F4-B5DCDD02F8DA}"/>
            </a:ext>
          </a:extLst>
        </xdr:cNvPr>
        <xdr:cNvSpPr/>
      </xdr:nvSpPr>
      <xdr:spPr>
        <a:xfrm>
          <a:off x="3505200" y="4244340"/>
          <a:ext cx="13716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2.710137152775" createdVersion="8" refreshedVersion="8" minRefreshableVersion="3" recordCount="7" xr:uid="{DAD2695A-0C2A-4272-A37E-34B7DC2C4D00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6E0338-59BD-493B-BC25-947DD2029B31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B87F91C-FB6E-4B86-9E2B-86F8AD0814CF}" name="표1" displayName="표1" ref="A3:G21" totalsRowShown="0" headerRowDxfId="9" dataDxfId="7" headerRowBorderDxfId="8" tableBorderDxfId="6">
  <autoFilter ref="A3:G21" xr:uid="{6B87F91C-FB6E-4B86-9E2B-86F8AD0814CF}"/>
  <tableColumns count="7">
    <tableColumn id="1" xr3:uid="{01DE1C8E-6C45-4510-9867-2D1F39052D22}" name="성명" dataDxfId="5"/>
    <tableColumn id="2" xr3:uid="{68F83240-15F3-40D4-B509-247015A6CC6E}" name="지원부서"/>
    <tableColumn id="3" xr3:uid="{CDEFA8C4-7F67-4630-A6A0-268711DE002A}" name="필기" dataDxfId="4"/>
    <tableColumn id="4" xr3:uid="{3F11A8F3-EB94-41C3-97C3-6D215D234FF3}" name="자격증" dataDxfId="3"/>
    <tableColumn id="5" xr3:uid="{ADA3DC2B-88C1-428C-9993-9F0C5250A24D}" name="면접" dataDxfId="2"/>
    <tableColumn id="6" xr3:uid="{1E0DE805-AE59-48B6-9928-9B83886EA588}" name="평균" dataDxfId="1"/>
    <tableColumn id="7" xr3:uid="{E0375597-B2F6-421E-AAB0-D09F6C7A2E5C}" name="결과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A3" sqref="A3:E9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332</v>
      </c>
      <c r="B3" s="1" t="s">
        <v>339</v>
      </c>
      <c r="C3" s="1" t="s">
        <v>346</v>
      </c>
      <c r="D3" s="1" t="s">
        <v>353</v>
      </c>
      <c r="E3" s="1" t="s">
        <v>360</v>
      </c>
    </row>
    <row r="4" spans="1:5" x14ac:dyDescent="0.4">
      <c r="A4" s="1" t="s">
        <v>333</v>
      </c>
      <c r="B4" s="1" t="s">
        <v>340</v>
      </c>
      <c r="C4" t="s">
        <v>347</v>
      </c>
      <c r="D4" s="1" t="s">
        <v>354</v>
      </c>
      <c r="E4" s="1" t="s">
        <v>361</v>
      </c>
    </row>
    <row r="5" spans="1:5" x14ac:dyDescent="0.4">
      <c r="A5" s="1" t="s">
        <v>334</v>
      </c>
      <c r="B5" s="1" t="s">
        <v>341</v>
      </c>
      <c r="C5" t="s">
        <v>348</v>
      </c>
      <c r="D5" s="1" t="s">
        <v>355</v>
      </c>
      <c r="E5" s="1" t="s">
        <v>361</v>
      </c>
    </row>
    <row r="6" spans="1:5" x14ac:dyDescent="0.4">
      <c r="A6" s="1" t="s">
        <v>335</v>
      </c>
      <c r="B6" s="1" t="s">
        <v>342</v>
      </c>
      <c r="C6" t="s">
        <v>349</v>
      </c>
      <c r="D6" s="1" t="s">
        <v>356</v>
      </c>
      <c r="E6" s="1" t="s">
        <v>362</v>
      </c>
    </row>
    <row r="7" spans="1:5" x14ac:dyDescent="0.4">
      <c r="A7" s="1" t="s">
        <v>336</v>
      </c>
      <c r="B7" s="1" t="s">
        <v>343</v>
      </c>
      <c r="C7" t="s">
        <v>350</v>
      </c>
      <c r="D7" s="1" t="s">
        <v>357</v>
      </c>
      <c r="E7" s="1" t="s">
        <v>363</v>
      </c>
    </row>
    <row r="8" spans="1:5" x14ac:dyDescent="0.4">
      <c r="A8" s="1" t="s">
        <v>337</v>
      </c>
      <c r="B8" s="1" t="s">
        <v>344</v>
      </c>
      <c r="C8" t="s">
        <v>351</v>
      </c>
      <c r="D8" s="1" t="s">
        <v>358</v>
      </c>
      <c r="E8" s="1" t="s">
        <v>364</v>
      </c>
    </row>
    <row r="9" spans="1:5" x14ac:dyDescent="0.4">
      <c r="A9" s="1" t="s">
        <v>338</v>
      </c>
      <c r="B9" s="1" t="s">
        <v>345</v>
      </c>
      <c r="C9" t="s">
        <v>352</v>
      </c>
      <c r="D9" s="1" t="s">
        <v>359</v>
      </c>
      <c r="E9" s="1" t="s">
        <v>364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15" workbookViewId="0">
      <selection activeCell="M26" sqref="M26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37" t="s">
        <v>248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x14ac:dyDescent="0.4">
      <c r="A2" t="s">
        <v>249</v>
      </c>
    </row>
    <row r="3" spans="1:14" x14ac:dyDescent="0.4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4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J13"/>
  <sheetViews>
    <sheetView workbookViewId="0">
      <selection activeCell="J1" sqref="J1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10" ht="28.05" customHeight="1" thickBot="1" x14ac:dyDescent="0.45">
      <c r="A1" s="31" t="s">
        <v>76</v>
      </c>
      <c r="B1" s="31"/>
      <c r="C1" s="31"/>
      <c r="D1" s="31"/>
      <c r="E1" s="31"/>
      <c r="F1" s="31"/>
      <c r="G1" s="31"/>
      <c r="H1" s="31"/>
      <c r="J1" t="s">
        <v>323</v>
      </c>
    </row>
    <row r="2" spans="1:10" ht="18" thickTop="1" x14ac:dyDescent="0.4"/>
    <row r="3" spans="1:10" x14ac:dyDescent="0.4">
      <c r="A3" s="32" t="s">
        <v>2</v>
      </c>
      <c r="B3" s="32" t="s">
        <v>77</v>
      </c>
      <c r="C3" s="32" t="s">
        <v>78</v>
      </c>
      <c r="D3" s="32" t="s">
        <v>79</v>
      </c>
      <c r="E3" s="32" t="s">
        <v>8</v>
      </c>
      <c r="F3" s="32" t="s">
        <v>80</v>
      </c>
      <c r="G3" s="32" t="s">
        <v>81</v>
      </c>
      <c r="H3" s="32" t="s">
        <v>82</v>
      </c>
    </row>
    <row r="4" spans="1:10" x14ac:dyDescent="0.4">
      <c r="A4" s="36" t="s">
        <v>83</v>
      </c>
      <c r="B4" s="32" t="s">
        <v>84</v>
      </c>
      <c r="C4" s="32" t="s">
        <v>85</v>
      </c>
      <c r="D4" s="33">
        <v>500</v>
      </c>
      <c r="E4" s="33">
        <v>450</v>
      </c>
      <c r="F4" s="33">
        <v>50</v>
      </c>
      <c r="G4" s="34" t="s">
        <v>86</v>
      </c>
      <c r="H4" s="35">
        <v>150000</v>
      </c>
    </row>
    <row r="5" spans="1:10" x14ac:dyDescent="0.4">
      <c r="A5" s="36"/>
      <c r="B5" s="32" t="s">
        <v>87</v>
      </c>
      <c r="C5" s="32" t="s">
        <v>88</v>
      </c>
      <c r="D5" s="33">
        <v>250</v>
      </c>
      <c r="E5" s="33">
        <v>220</v>
      </c>
      <c r="F5" s="33">
        <v>30</v>
      </c>
      <c r="G5" s="34" t="s">
        <v>89</v>
      </c>
      <c r="H5" s="35">
        <v>90000</v>
      </c>
    </row>
    <row r="6" spans="1:10" x14ac:dyDescent="0.4">
      <c r="A6" s="36" t="s">
        <v>90</v>
      </c>
      <c r="B6" s="32" t="s">
        <v>91</v>
      </c>
      <c r="C6" s="32" t="s">
        <v>92</v>
      </c>
      <c r="D6" s="33">
        <v>350</v>
      </c>
      <c r="E6" s="33">
        <v>320</v>
      </c>
      <c r="F6" s="33">
        <v>30</v>
      </c>
      <c r="G6" s="34" t="s">
        <v>89</v>
      </c>
      <c r="H6" s="35">
        <v>90000</v>
      </c>
      <c r="J6" t="s">
        <v>322</v>
      </c>
    </row>
    <row r="7" spans="1:10" x14ac:dyDescent="0.4">
      <c r="A7" s="36"/>
      <c r="B7" s="32" t="s">
        <v>93</v>
      </c>
      <c r="C7" s="32" t="s">
        <v>94</v>
      </c>
      <c r="D7" s="33">
        <v>250</v>
      </c>
      <c r="E7" s="33">
        <v>230</v>
      </c>
      <c r="F7" s="33">
        <v>20</v>
      </c>
      <c r="G7" s="34" t="s">
        <v>95</v>
      </c>
      <c r="H7" s="35">
        <v>60000</v>
      </c>
    </row>
    <row r="8" spans="1:10" x14ac:dyDescent="0.4">
      <c r="A8" s="36" t="s">
        <v>96</v>
      </c>
      <c r="B8" s="32" t="s">
        <v>97</v>
      </c>
      <c r="C8" s="32" t="s">
        <v>98</v>
      </c>
      <c r="D8" s="33">
        <v>300</v>
      </c>
      <c r="E8" s="33">
        <v>280</v>
      </c>
      <c r="F8" s="33">
        <v>20</v>
      </c>
      <c r="G8" s="34" t="s">
        <v>95</v>
      </c>
      <c r="H8" s="35">
        <v>60000</v>
      </c>
    </row>
    <row r="9" spans="1:10" x14ac:dyDescent="0.4">
      <c r="A9" s="36"/>
      <c r="B9" s="32" t="s">
        <v>99</v>
      </c>
      <c r="C9" s="32" t="s">
        <v>100</v>
      </c>
      <c r="D9" s="33">
        <v>200</v>
      </c>
      <c r="E9" s="33">
        <v>175</v>
      </c>
      <c r="F9" s="33">
        <v>25</v>
      </c>
      <c r="G9" s="34" t="s">
        <v>86</v>
      </c>
      <c r="H9" s="35">
        <v>75000</v>
      </c>
    </row>
    <row r="10" spans="1:10" x14ac:dyDescent="0.4">
      <c r="A10" s="36" t="s">
        <v>101</v>
      </c>
      <c r="B10" s="32" t="s">
        <v>102</v>
      </c>
      <c r="C10" s="32" t="s">
        <v>103</v>
      </c>
      <c r="D10" s="33">
        <v>300</v>
      </c>
      <c r="E10" s="33">
        <v>290</v>
      </c>
      <c r="F10" s="33">
        <v>10</v>
      </c>
      <c r="G10" s="34" t="s">
        <v>104</v>
      </c>
      <c r="H10" s="35">
        <v>30000</v>
      </c>
    </row>
    <row r="11" spans="1:10" x14ac:dyDescent="0.4">
      <c r="A11" s="36"/>
      <c r="B11" s="32" t="s">
        <v>105</v>
      </c>
      <c r="C11" s="32" t="s">
        <v>106</v>
      </c>
      <c r="D11" s="33">
        <v>200</v>
      </c>
      <c r="E11" s="33">
        <v>170</v>
      </c>
      <c r="F11" s="33">
        <v>30</v>
      </c>
      <c r="G11" s="34" t="s">
        <v>89</v>
      </c>
      <c r="H11" s="35">
        <v>90000</v>
      </c>
    </row>
    <row r="12" spans="1:10" x14ac:dyDescent="0.4">
      <c r="A12" s="36" t="s">
        <v>107</v>
      </c>
      <c r="B12" s="32" t="s">
        <v>108</v>
      </c>
      <c r="C12" s="32" t="s">
        <v>109</v>
      </c>
      <c r="D12" s="33">
        <v>400</v>
      </c>
      <c r="E12" s="33">
        <v>350</v>
      </c>
      <c r="F12" s="33">
        <v>50</v>
      </c>
      <c r="G12" s="34" t="s">
        <v>86</v>
      </c>
      <c r="H12" s="35">
        <v>150000</v>
      </c>
    </row>
    <row r="13" spans="1:10" x14ac:dyDescent="0.4">
      <c r="A13" s="36"/>
      <c r="B13" s="32" t="s">
        <v>110</v>
      </c>
      <c r="C13" s="32" t="s">
        <v>111</v>
      </c>
      <c r="D13" s="33">
        <v>250</v>
      </c>
      <c r="E13" s="33">
        <v>230</v>
      </c>
      <c r="F13" s="33">
        <v>20</v>
      </c>
      <c r="G13" s="34" t="s">
        <v>95</v>
      </c>
      <c r="H13" s="35">
        <v>60000</v>
      </c>
    </row>
  </sheetData>
  <mergeCells count="5">
    <mergeCell ref="A4:A5"/>
    <mergeCell ref="A6:A7"/>
    <mergeCell ref="A8:A9"/>
    <mergeCell ref="A10:A11"/>
    <mergeCell ref="A12:A1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7.399999999999999" x14ac:dyDescent="0.4"/>
  <sheetData>
    <row r="1" spans="1:8" ht="21" x14ac:dyDescent="0.4">
      <c r="A1" s="37" t="s">
        <v>112</v>
      </c>
      <c r="B1" s="37"/>
      <c r="C1" s="37"/>
      <c r="D1" s="37"/>
      <c r="E1" s="37"/>
      <c r="F1" s="37"/>
      <c r="G1" s="37"/>
      <c r="H1" s="37"/>
    </row>
    <row r="2" spans="1:8" x14ac:dyDescent="0.4">
      <c r="A2" t="s">
        <v>113</v>
      </c>
      <c r="H2" s="7" t="s">
        <v>114</v>
      </c>
    </row>
    <row r="3" spans="1:8" x14ac:dyDescent="0.4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4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4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4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4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4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4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4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4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topLeftCell="A12" workbookViewId="0">
      <selection activeCell="D6" sqref="D6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37" t="s">
        <v>132</v>
      </c>
      <c r="B1" s="37"/>
      <c r="C1" s="37"/>
      <c r="D1" s="37"/>
      <c r="E1" s="37"/>
      <c r="F1" s="37"/>
      <c r="G1" s="37"/>
      <c r="H1" s="37"/>
      <c r="I1" s="37"/>
    </row>
    <row r="3" spans="1:9" x14ac:dyDescent="0.4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4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4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4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4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4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4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4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4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4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4">
      <c r="A13" s="38" t="s">
        <v>163</v>
      </c>
      <c r="B13" s="38"/>
      <c r="C13" s="38"/>
      <c r="D13" s="38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4">
      <c r="A14" t="s">
        <v>164</v>
      </c>
      <c r="C14" s="10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5" x14ac:dyDescent="0.4">
      <c r="A17" s="1" t="s">
        <v>324</v>
      </c>
      <c r="B17" s="1" t="s">
        <v>205</v>
      </c>
      <c r="C17" s="1" t="s">
        <v>205</v>
      </c>
      <c r="D17" s="1"/>
    </row>
    <row r="18" spans="1:5" x14ac:dyDescent="0.4">
      <c r="A18" s="1" t="s">
        <v>325</v>
      </c>
      <c r="B18" s="1" t="s">
        <v>326</v>
      </c>
      <c r="C18" s="1" t="s">
        <v>327</v>
      </c>
      <c r="D18" s="1"/>
    </row>
    <row r="19" spans="1:5" x14ac:dyDescent="0.4">
      <c r="A19" s="1"/>
      <c r="B19" s="1"/>
      <c r="C19" s="1"/>
      <c r="D19" s="1"/>
    </row>
    <row r="20" spans="1:5" x14ac:dyDescent="0.4">
      <c r="A20" s="1"/>
      <c r="B20" s="1"/>
      <c r="C20" s="1"/>
      <c r="D20" s="1"/>
    </row>
    <row r="21" spans="1:5" x14ac:dyDescent="0.4">
      <c r="A21" t="s">
        <v>328</v>
      </c>
      <c r="B21" t="s">
        <v>329</v>
      </c>
      <c r="C21" t="s">
        <v>205</v>
      </c>
      <c r="D21" t="s">
        <v>330</v>
      </c>
      <c r="E21" t="s">
        <v>331</v>
      </c>
    </row>
    <row r="22" spans="1:5" x14ac:dyDescent="0.4">
      <c r="A22" s="4" t="s">
        <v>143</v>
      </c>
      <c r="B22" s="5">
        <v>15000</v>
      </c>
      <c r="C22" s="4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opLeftCell="A7" workbookViewId="0">
      <selection activeCell="J13" sqref="J13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7" max="7" width="10.19921875" bestFit="1" customWidth="1"/>
    <col min="9" max="9" width="10.59765625" bestFit="1" customWidth="1"/>
    <col min="10" max="10" width="22.19921875" bestFit="1" customWidth="1"/>
  </cols>
  <sheetData>
    <row r="1" spans="1:10" x14ac:dyDescent="0.4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4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4">
      <c r="A3" s="4">
        <v>15001</v>
      </c>
      <c r="B3" s="4" t="s">
        <v>292</v>
      </c>
      <c r="C3" s="4">
        <v>48.61</v>
      </c>
      <c r="D3" s="4">
        <v>48.28</v>
      </c>
      <c r="E3" s="4" t="str">
        <f>IF(OR(C3&lt;=SMALL($C$3:$C$9,2),D3&lt;=SMALL($D$3:$D$9,2)),"본선진출","")</f>
        <v/>
      </c>
      <c r="G3" s="4" t="s">
        <v>10</v>
      </c>
      <c r="H3" s="4">
        <v>135</v>
      </c>
      <c r="I3" s="5">
        <v>1147500</v>
      </c>
    </row>
    <row r="4" spans="1:10" x14ac:dyDescent="0.4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IF(OR(C4&lt;=SMALL($C$3:$C$9,2),D4&lt;=SMALL($D$3:$D$9,2)),"본선진출","")</f>
        <v>본선진출</v>
      </c>
      <c r="G4" s="4" t="s">
        <v>11</v>
      </c>
      <c r="H4" s="4">
        <v>87</v>
      </c>
      <c r="I4" s="5">
        <v>1000500</v>
      </c>
    </row>
    <row r="5" spans="1:10" x14ac:dyDescent="0.4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/>
      </c>
      <c r="G5" s="4" t="s">
        <v>12</v>
      </c>
      <c r="H5" s="4">
        <v>168</v>
      </c>
      <c r="I5" s="5">
        <v>1344000</v>
      </c>
    </row>
    <row r="6" spans="1:10" x14ac:dyDescent="0.4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/>
      </c>
      <c r="G6" s="4" t="s">
        <v>13</v>
      </c>
      <c r="H6" s="4">
        <v>210</v>
      </c>
      <c r="I6" s="5">
        <v>945000</v>
      </c>
    </row>
    <row r="7" spans="1:10" x14ac:dyDescent="0.4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39" t="s">
        <v>19</v>
      </c>
    </row>
    <row r="8" spans="1:10" x14ac:dyDescent="0.4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/>
      </c>
      <c r="G8" s="4" t="s">
        <v>15</v>
      </c>
      <c r="H8" s="4">
        <v>264</v>
      </c>
      <c r="I8" s="5">
        <v>1452000</v>
      </c>
      <c r="J8" s="40"/>
    </row>
    <row r="9" spans="1:10" x14ac:dyDescent="0.4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COUNTIFS($I$3:$I$9,"&gt;1000000",$H$3:$H$9,"&gt;=" &amp; AVERAGE(H3:H9)) &amp; "개"</f>
        <v>2개</v>
      </c>
    </row>
    <row r="11" spans="1:10" x14ac:dyDescent="0.4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4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4">
      <c r="A13" s="4" t="s">
        <v>273</v>
      </c>
      <c r="B13" s="6">
        <v>45421</v>
      </c>
      <c r="C13" s="4">
        <v>7</v>
      </c>
      <c r="D13" s="4"/>
      <c r="G13" s="4">
        <v>200612054</v>
      </c>
      <c r="H13" s="4" t="s">
        <v>28</v>
      </c>
      <c r="I13" s="4" t="s">
        <v>29</v>
      </c>
      <c r="J13" s="4" t="e">
        <f>LEFT(G13,4) &amp;"년입사" &amp; VLOOKUP(MID(G13,5,1),$G$26:$H$28,2,0)</f>
        <v>#N/A</v>
      </c>
    </row>
    <row r="14" spans="1:10" x14ac:dyDescent="0.4">
      <c r="A14" s="4" t="s">
        <v>274</v>
      </c>
      <c r="B14" s="6">
        <v>45423</v>
      </c>
      <c r="C14" s="4">
        <v>8</v>
      </c>
      <c r="D14" s="4"/>
      <c r="G14" s="4">
        <v>201428619</v>
      </c>
      <c r="H14" s="4" t="s">
        <v>30</v>
      </c>
      <c r="I14" s="4" t="s">
        <v>31</v>
      </c>
      <c r="J14" s="4"/>
    </row>
    <row r="15" spans="1:10" x14ac:dyDescent="0.4">
      <c r="A15" s="4" t="s">
        <v>275</v>
      </c>
      <c r="B15" s="6">
        <v>45427</v>
      </c>
      <c r="C15" s="4">
        <v>5</v>
      </c>
      <c r="D15" s="4"/>
      <c r="G15" s="4">
        <v>201819342</v>
      </c>
      <c r="H15" s="4" t="s">
        <v>32</v>
      </c>
      <c r="I15" s="4" t="s">
        <v>33</v>
      </c>
      <c r="J15" s="4"/>
    </row>
    <row r="16" spans="1:10" x14ac:dyDescent="0.4">
      <c r="A16" s="4" t="s">
        <v>276</v>
      </c>
      <c r="B16" s="6">
        <v>45428</v>
      </c>
      <c r="C16" s="4">
        <v>9</v>
      </c>
      <c r="D16" s="4"/>
      <c r="G16" s="4">
        <v>201337023</v>
      </c>
      <c r="H16" s="4" t="s">
        <v>34</v>
      </c>
      <c r="I16" s="4" t="s">
        <v>31</v>
      </c>
      <c r="J16" s="4"/>
    </row>
    <row r="17" spans="1:10" x14ac:dyDescent="0.4">
      <c r="A17" s="4" t="s">
        <v>277</v>
      </c>
      <c r="B17" s="6">
        <v>45434</v>
      </c>
      <c r="C17" s="4">
        <v>6</v>
      </c>
      <c r="D17" s="4"/>
      <c r="G17" s="4">
        <v>201929855</v>
      </c>
      <c r="H17" s="4" t="s">
        <v>35</v>
      </c>
      <c r="I17" s="4" t="s">
        <v>33</v>
      </c>
      <c r="J17" s="4"/>
    </row>
    <row r="18" spans="1:10" x14ac:dyDescent="0.4">
      <c r="A18" s="4" t="s">
        <v>278</v>
      </c>
      <c r="B18" s="6">
        <v>45434</v>
      </c>
      <c r="C18" s="4">
        <v>7</v>
      </c>
      <c r="D18" s="4"/>
      <c r="G18" s="4">
        <v>200929944</v>
      </c>
      <c r="H18" s="4" t="s">
        <v>36</v>
      </c>
      <c r="I18" s="4" t="s">
        <v>29</v>
      </c>
      <c r="J18" s="4"/>
    </row>
    <row r="19" spans="1:10" x14ac:dyDescent="0.4">
      <c r="A19" s="4" t="s">
        <v>279</v>
      </c>
      <c r="B19" s="6">
        <v>45437</v>
      </c>
      <c r="C19" s="4">
        <v>5</v>
      </c>
      <c r="D19" s="4"/>
      <c r="G19" s="4">
        <v>201813058</v>
      </c>
      <c r="H19" s="4" t="s">
        <v>37</v>
      </c>
      <c r="I19" s="4" t="s">
        <v>33</v>
      </c>
      <c r="J19" s="4"/>
    </row>
    <row r="20" spans="1:10" x14ac:dyDescent="0.4">
      <c r="A20" s="4" t="s">
        <v>280</v>
      </c>
      <c r="B20" s="6">
        <v>45438</v>
      </c>
      <c r="C20" s="4">
        <v>9</v>
      </c>
      <c r="D20" s="4"/>
      <c r="G20" s="4">
        <v>200835196</v>
      </c>
      <c r="H20" s="4" t="s">
        <v>38</v>
      </c>
      <c r="I20" s="4" t="s">
        <v>29</v>
      </c>
      <c r="J20" s="4"/>
    </row>
    <row r="21" spans="1:10" x14ac:dyDescent="0.4">
      <c r="A21" s="4" t="s">
        <v>281</v>
      </c>
      <c r="B21" s="6">
        <v>45441</v>
      </c>
      <c r="C21" s="4">
        <v>8</v>
      </c>
      <c r="D21" s="4"/>
      <c r="G21" s="4">
        <v>201310487</v>
      </c>
      <c r="H21" s="4" t="s">
        <v>39</v>
      </c>
      <c r="I21" s="4" t="s">
        <v>31</v>
      </c>
      <c r="J21" s="4"/>
    </row>
    <row r="22" spans="1:10" x14ac:dyDescent="0.4">
      <c r="A22" s="4" t="s">
        <v>282</v>
      </c>
      <c r="B22" s="6">
        <v>45442</v>
      </c>
      <c r="C22" s="4">
        <v>6</v>
      </c>
      <c r="D22" s="4"/>
      <c r="G22" s="4">
        <v>201931199</v>
      </c>
      <c r="H22" s="4" t="s">
        <v>40</v>
      </c>
      <c r="I22" s="4" t="s">
        <v>33</v>
      </c>
      <c r="J22" s="4"/>
    </row>
    <row r="24" spans="1:10" x14ac:dyDescent="0.4">
      <c r="A24" s="2" t="s">
        <v>42</v>
      </c>
      <c r="B24" s="3" t="s">
        <v>43</v>
      </c>
      <c r="G24" s="41" t="s">
        <v>301</v>
      </c>
      <c r="H24" s="41"/>
    </row>
    <row r="25" spans="1:10" x14ac:dyDescent="0.4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4">
      <c r="A26" s="4" t="s">
        <v>46</v>
      </c>
      <c r="B26" s="4" t="s">
        <v>22</v>
      </c>
      <c r="C26" s="4" t="str">
        <f>MID(E26,1,SEARCH("-",E26)-1)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4">
      <c r="A27" s="4" t="s">
        <v>48</v>
      </c>
      <c r="B27" s="4" t="s">
        <v>22</v>
      </c>
      <c r="C27" s="4" t="str">
        <f t="shared" ref="C27:C35" si="1">MID(E27,1,SEARCH("-",E27)-1)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4">
      <c r="A28" s="4" t="s">
        <v>50</v>
      </c>
      <c r="B28" s="4" t="s">
        <v>21</v>
      </c>
      <c r="C28" s="4" t="str">
        <f t="shared" si="1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4">
      <c r="A29" s="4" t="s">
        <v>52</v>
      </c>
      <c r="B29" s="4" t="s">
        <v>21</v>
      </c>
      <c r="C29" s="4" t="str">
        <f t="shared" si="1"/>
        <v>홍보</v>
      </c>
      <c r="D29" s="4" t="s">
        <v>69</v>
      </c>
      <c r="E29" s="4" t="s">
        <v>53</v>
      </c>
    </row>
    <row r="30" spans="1:10" x14ac:dyDescent="0.4">
      <c r="A30" s="4" t="s">
        <v>54</v>
      </c>
      <c r="B30" s="4" t="s">
        <v>22</v>
      </c>
      <c r="C30" s="4" t="str">
        <f t="shared" si="1"/>
        <v>기획2</v>
      </c>
      <c r="D30" s="4" t="s">
        <v>70</v>
      </c>
      <c r="E30" s="4" t="s">
        <v>55</v>
      </c>
    </row>
    <row r="31" spans="1:10" x14ac:dyDescent="0.4">
      <c r="A31" s="4" t="s">
        <v>56</v>
      </c>
      <c r="B31" s="4" t="s">
        <v>21</v>
      </c>
      <c r="C31" s="4" t="str">
        <f t="shared" si="1"/>
        <v>생산2</v>
      </c>
      <c r="D31" s="4" t="s">
        <v>71</v>
      </c>
      <c r="E31" s="4" t="s">
        <v>57</v>
      </c>
    </row>
    <row r="32" spans="1:10" x14ac:dyDescent="0.4">
      <c r="A32" s="4" t="s">
        <v>58</v>
      </c>
      <c r="B32" s="4" t="s">
        <v>22</v>
      </c>
      <c r="C32" s="4" t="str">
        <f t="shared" si="1"/>
        <v>생산3</v>
      </c>
      <c r="D32" s="4" t="s">
        <v>74</v>
      </c>
      <c r="E32" s="4" t="s">
        <v>59</v>
      </c>
    </row>
    <row r="33" spans="1:5" x14ac:dyDescent="0.4">
      <c r="A33" s="4" t="s">
        <v>60</v>
      </c>
      <c r="B33" s="4" t="s">
        <v>21</v>
      </c>
      <c r="C33" s="4" t="str">
        <f t="shared" si="1"/>
        <v>홍보</v>
      </c>
      <c r="D33" s="4" t="s">
        <v>75</v>
      </c>
      <c r="E33" s="4" t="s">
        <v>61</v>
      </c>
    </row>
    <row r="34" spans="1:5" x14ac:dyDescent="0.4">
      <c r="A34" s="4" t="s">
        <v>62</v>
      </c>
      <c r="B34" s="4" t="s">
        <v>22</v>
      </c>
      <c r="C34" s="4" t="str">
        <f t="shared" si="1"/>
        <v>영업</v>
      </c>
      <c r="D34" s="4" t="s">
        <v>72</v>
      </c>
      <c r="E34" s="4" t="s">
        <v>63</v>
      </c>
    </row>
    <row r="35" spans="1:5" x14ac:dyDescent="0.4">
      <c r="A35" s="4" t="s">
        <v>64</v>
      </c>
      <c r="B35" s="4" t="s">
        <v>21</v>
      </c>
      <c r="C35" s="4" t="str">
        <f t="shared" si="1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topLeftCell="A2" workbookViewId="0">
      <selection activeCell="K11" sqref="K11"/>
    </sheetView>
  </sheetViews>
  <sheetFormatPr defaultRowHeight="17.399999999999999" outlineLevelRow="3" x14ac:dyDescent="0.4"/>
  <cols>
    <col min="2" max="2" width="9.796875" customWidth="1"/>
  </cols>
  <sheetData>
    <row r="1" spans="1:7" ht="21" x14ac:dyDescent="0.4">
      <c r="A1" s="37" t="s">
        <v>165</v>
      </c>
      <c r="B1" s="37"/>
      <c r="C1" s="37"/>
      <c r="D1" s="37"/>
      <c r="E1" s="37"/>
      <c r="F1" s="37"/>
      <c r="G1" s="37"/>
    </row>
    <row r="3" spans="1:7" x14ac:dyDescent="0.4">
      <c r="A3" s="27" t="s">
        <v>3</v>
      </c>
      <c r="B3" s="27" t="s">
        <v>166</v>
      </c>
      <c r="C3" s="27" t="s">
        <v>167</v>
      </c>
      <c r="D3" s="27" t="s">
        <v>168</v>
      </c>
      <c r="E3" s="27" t="s">
        <v>169</v>
      </c>
      <c r="F3" s="27" t="s">
        <v>170</v>
      </c>
      <c r="G3" s="27" t="s">
        <v>171</v>
      </c>
    </row>
    <row r="4" spans="1:7" outlineLevel="3" x14ac:dyDescent="0.4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4">
      <c r="A5" s="4"/>
      <c r="B5" s="24" t="s">
        <v>309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4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4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4">
      <c r="A8" s="4"/>
      <c r="B8" s="24" t="s">
        <v>310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4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4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4">
      <c r="A11" s="4"/>
      <c r="B11" s="24" t="s">
        <v>311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4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4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4">
      <c r="A14" s="4"/>
      <c r="B14" s="24" t="s">
        <v>312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4">
      <c r="A15" s="4"/>
      <c r="B15" s="4"/>
      <c r="C15" s="4"/>
      <c r="D15" s="4"/>
      <c r="E15" s="4"/>
      <c r="F15" s="12">
        <f>SUBTOTAL(5,F4:F13)</f>
        <v>76.666666666666671</v>
      </c>
      <c r="G15" s="24" t="s">
        <v>306</v>
      </c>
    </row>
    <row r="16" spans="1:7" outlineLevel="3" x14ac:dyDescent="0.4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4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4">
      <c r="A18" s="1"/>
      <c r="B18" s="26" t="s">
        <v>313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25"/>
      <c r="G18" s="1"/>
    </row>
    <row r="19" spans="1:7" outlineLevel="1" x14ac:dyDescent="0.4">
      <c r="A19" s="1"/>
      <c r="B19" s="1"/>
      <c r="C19" s="1"/>
      <c r="D19" s="1"/>
      <c r="E19" s="1"/>
      <c r="F19" s="25">
        <f>SUBTOTAL(5,F16:F17)</f>
        <v>66.666666666666671</v>
      </c>
      <c r="G19" s="26" t="s">
        <v>307</v>
      </c>
    </row>
    <row r="20" spans="1:7" x14ac:dyDescent="0.4">
      <c r="A20" s="1"/>
      <c r="B20" s="26" t="s">
        <v>314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25"/>
      <c r="G20" s="26"/>
    </row>
    <row r="21" spans="1:7" x14ac:dyDescent="0.4">
      <c r="A21" s="1"/>
      <c r="B21" s="1"/>
      <c r="C21" s="1"/>
      <c r="D21" s="1"/>
      <c r="E21" s="1"/>
      <c r="F21" s="25">
        <f>SUBTOTAL(5,F4:F17)</f>
        <v>66.666666666666671</v>
      </c>
      <c r="G21" s="26" t="s">
        <v>308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abSelected="1" workbookViewId="0">
      <selection activeCell="H8" sqref="H8"/>
    </sheetView>
  </sheetViews>
  <sheetFormatPr defaultRowHeight="17.399999999999999" x14ac:dyDescent="0.4"/>
  <cols>
    <col min="1" max="2" width="11.19921875" bestFit="1" customWidth="1"/>
    <col min="3" max="3" width="13.69921875" customWidth="1"/>
    <col min="4" max="5" width="8.296875" bestFit="1" customWidth="1"/>
  </cols>
  <sheetData>
    <row r="1" spans="1:9" ht="21" x14ac:dyDescent="0.4">
      <c r="A1" s="37" t="s">
        <v>186</v>
      </c>
      <c r="B1" s="37"/>
      <c r="C1" s="37"/>
      <c r="D1" s="37"/>
      <c r="E1" s="37"/>
      <c r="F1" s="37"/>
      <c r="G1" s="37"/>
      <c r="H1" s="37"/>
      <c r="I1" s="37"/>
    </row>
    <row r="3" spans="1:9" x14ac:dyDescent="0.4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4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4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4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4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4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4">
      <c r="A13" s="28" t="s">
        <v>188</v>
      </c>
      <c r="B13" t="s">
        <v>315</v>
      </c>
    </row>
    <row r="15" spans="1:9" x14ac:dyDescent="0.4">
      <c r="A15" s="28" t="s">
        <v>319</v>
      </c>
      <c r="B15" s="28" t="s">
        <v>318</v>
      </c>
    </row>
    <row r="16" spans="1:9" x14ac:dyDescent="0.4">
      <c r="A16" s="28" t="s">
        <v>316</v>
      </c>
      <c r="B16" t="s">
        <v>194</v>
      </c>
      <c r="C16" t="s">
        <v>196</v>
      </c>
      <c r="D16" t="s">
        <v>199</v>
      </c>
      <c r="E16" t="s">
        <v>317</v>
      </c>
    </row>
    <row r="17" spans="1:5" x14ac:dyDescent="0.4">
      <c r="A17" s="29" t="s">
        <v>197</v>
      </c>
      <c r="B17" s="30" t="s">
        <v>320</v>
      </c>
      <c r="C17" s="30">
        <v>0</v>
      </c>
      <c r="D17" s="30">
        <v>30000</v>
      </c>
      <c r="E17" s="30">
        <v>30000</v>
      </c>
    </row>
    <row r="18" spans="1:5" x14ac:dyDescent="0.4">
      <c r="A18" s="29" t="s">
        <v>198</v>
      </c>
      <c r="B18" s="30">
        <v>10000</v>
      </c>
      <c r="C18" s="30" t="s">
        <v>320</v>
      </c>
      <c r="D18" s="30" t="s">
        <v>320</v>
      </c>
      <c r="E18" s="30">
        <v>10000</v>
      </c>
    </row>
    <row r="19" spans="1:5" x14ac:dyDescent="0.4">
      <c r="A19" s="29" t="s">
        <v>195</v>
      </c>
      <c r="B19" s="30">
        <v>2000</v>
      </c>
      <c r="C19" s="30">
        <v>8000</v>
      </c>
      <c r="D19" s="30" t="s">
        <v>320</v>
      </c>
      <c r="E19" s="30">
        <v>10000</v>
      </c>
    </row>
    <row r="20" spans="1:5" x14ac:dyDescent="0.4">
      <c r="A20" s="29" t="s">
        <v>193</v>
      </c>
      <c r="B20" s="30">
        <v>5000</v>
      </c>
      <c r="C20" s="30">
        <v>18000</v>
      </c>
      <c r="D20" s="30" t="s">
        <v>320</v>
      </c>
      <c r="E20" s="30">
        <v>23000</v>
      </c>
    </row>
    <row r="21" spans="1:5" x14ac:dyDescent="0.4">
      <c r="A21" s="29" t="s">
        <v>317</v>
      </c>
      <c r="B21" s="30">
        <v>17000</v>
      </c>
      <c r="C21" s="30">
        <v>26000</v>
      </c>
      <c r="D21" s="30">
        <v>30000</v>
      </c>
      <c r="E21" s="30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L8"/>
  <sheetViews>
    <sheetView workbookViewId="0">
      <selection activeCell="L9" sqref="L9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12" ht="18" thickBot="1" x14ac:dyDescent="0.45"/>
    <row r="2" spans="1:12" ht="18" thickBot="1" x14ac:dyDescent="0.45">
      <c r="A2" s="42" t="s">
        <v>200</v>
      </c>
      <c r="B2" s="43"/>
      <c r="F2" s="44" t="s">
        <v>205</v>
      </c>
      <c r="G2" s="44"/>
      <c r="H2" s="44"/>
      <c r="I2" s="44"/>
    </row>
    <row r="3" spans="1:12" x14ac:dyDescent="0.4">
      <c r="A3" s="14" t="s">
        <v>201</v>
      </c>
      <c r="B3" s="15">
        <v>5000</v>
      </c>
      <c r="E3" s="22">
        <f>B8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12" x14ac:dyDescent="0.4">
      <c r="A4" s="16" t="s">
        <v>137</v>
      </c>
      <c r="B4" s="17">
        <v>1000</v>
      </c>
      <c r="D4" s="44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12" x14ac:dyDescent="0.4">
      <c r="A5" s="16" t="s">
        <v>202</v>
      </c>
      <c r="B5" s="17">
        <v>2000000</v>
      </c>
      <c r="D5" s="44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12" x14ac:dyDescent="0.4">
      <c r="A6" s="16" t="s">
        <v>119</v>
      </c>
      <c r="B6" s="17">
        <f>B3*B4</f>
        <v>5000000</v>
      </c>
      <c r="D6" s="44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12" x14ac:dyDescent="0.4">
      <c r="A7" s="16" t="s">
        <v>203</v>
      </c>
      <c r="B7" s="17">
        <f>B6-B5</f>
        <v>3000000</v>
      </c>
      <c r="D7" s="44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12" ht="18" thickBot="1" x14ac:dyDescent="0.45">
      <c r="A8" s="18" t="s">
        <v>204</v>
      </c>
      <c r="B8" s="19">
        <f>B7/B6</f>
        <v>0.6</v>
      </c>
      <c r="D8" s="44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  <c r="L8" t="s">
        <v>321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topLeftCell="A3" workbookViewId="0">
      <selection activeCell="E4" activeCellId="1" sqref="C4:C18 E4:E18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37" t="s">
        <v>207</v>
      </c>
      <c r="B1" s="37"/>
      <c r="C1" s="37"/>
      <c r="D1" s="37"/>
      <c r="E1" s="37"/>
      <c r="F1" s="37"/>
      <c r="G1" s="37"/>
    </row>
    <row r="3" spans="1:7" x14ac:dyDescent="0.4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4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4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4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4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4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4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4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4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4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4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4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4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4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4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4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3" r:id="rId3" name="Button 3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김소중</cp:lastModifiedBy>
  <dcterms:created xsi:type="dcterms:W3CDTF">2023-04-27T08:01:32Z</dcterms:created>
  <dcterms:modified xsi:type="dcterms:W3CDTF">2025-01-25T08:48:00Z</dcterms:modified>
</cp:coreProperties>
</file>