
<file path=[Content_Types].xml><?xml version="1.0" encoding="utf-8"?>
<Types xmlns="http://schemas.openxmlformats.org/package/2006/content-types">
  <Default Extension="bin" ContentType="application/vnd.ms-office.activeX"/>
  <Default Extension="data" ContentType="application/vnd.openxmlformats-officedocument.model+data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r5\Desktop\"/>
    </mc:Choice>
  </mc:AlternateContent>
  <xr:revisionPtr revIDLastSave="0" documentId="13_ncr:1_{6ECFE232-1BB5-4109-9D96-5DC6650040F6}" xr6:coauthVersionLast="47" xr6:coauthVersionMax="47" xr10:uidLastSave="{00000000-0000-0000-0000-000000000000}"/>
  <bookViews>
    <workbookView xWindow="-120" yWindow="-120" windowWidth="29040" windowHeight="15720" tabRatio="804" activeTab="7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_FilterDatabase" localSheetId="0" hidden="1">'기본작업-1'!$B$3:$G$12</definedName>
    <definedName name="_xlnm.Criteria" localSheetId="0">'기본작업-1'!#REF!</definedName>
    <definedName name="_xlnm.Extract" localSheetId="0">'기본작업-1'!#REF!</definedName>
  </definedNames>
  <calcPr calcId="191029"/>
  <pivotCaches>
    <pivotCache cacheId="55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영화보기" name="영화보기" connection="영화보기"/>
        </x15:modelTables>
        <x15:extLst>
          <ext xmlns:x16="http://schemas.microsoft.com/office/spreadsheetml/2014/11/main" uri="{9835A34E-60A6-4A7C-AAB8-D5F71C897F49}">
            <x16:modelTimeGroupings>
              <x16:modelTimeGrouping tableName="영화보기" columnName="입고일자" columnId="입고일자">
                <x16:calculatedTimeColumn columnName="입고일자(연도)" columnId="입고일자(연도)" contentType="years" isSelected="1"/>
                <x16:calculatedTimeColumn columnName="입고일자(분기)" columnId="입고일자(분기)" contentType="quarters" isSelected="1"/>
                <x16:calculatedTimeColumn columnName="입고일자(월 인덱스)" columnId="입고일자(월 인덱스)" contentType="monthsindex" isSelected="0"/>
                <x16:calculatedTimeColumn columnName="입고일자(월)" columnId="입고일자(월)" contentType="months" isSelected="0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4" l="1"/>
  <c r="C10" i="4"/>
  <c r="C9" i="4"/>
  <c r="G4" i="8"/>
  <c r="G5" i="8"/>
  <c r="G6" i="8"/>
  <c r="G7" i="8"/>
  <c r="G8" i="8"/>
  <c r="G9" i="8"/>
  <c r="G10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E4D790C-8EA8-454B-9C82-5291CDF2E247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2494BE7-0CBC-47E5-8257-657DC88EE92C}" name="영화보기" type="103" refreshedVersion="8" minRefreshableVersion="5">
    <extLst>
      <ext xmlns:x15="http://schemas.microsoft.com/office/spreadsheetml/2010/11/main" uri="{DE250136-89BD-433C-8126-D09CA5730AF9}">
        <x15:connection id="영화보기" autoDelete="1">
          <x15:textPr prompt="0" codePage="949" sourceFile="C:\길벗컴활1급\01 엑셀\03 기본모의고사\영화보기.csv" tab="0" comma="1">
            <textFields count="6">
              <textField/>
              <textField type="skip"/>
              <textField/>
              <textField type="skip"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영화보기].[관리코드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<sst xmlns="http://schemas.openxmlformats.org/spreadsheetml/2006/main" count="294" uniqueCount="223">
  <si>
    <t>[표1]</t>
  </si>
  <si>
    <t>[표2]</t>
  </si>
  <si>
    <t>거래처코드</t>
  </si>
  <si>
    <t>거래처명</t>
  </si>
  <si>
    <t>전화번호</t>
  </si>
  <si>
    <t>대표자명</t>
  </si>
  <si>
    <t>업태명</t>
  </si>
  <si>
    <t>JNK001</t>
  </si>
  <si>
    <t>세기정보통신㈜</t>
  </si>
  <si>
    <t>송준석</t>
  </si>
  <si>
    <t>정보서비스</t>
  </si>
  <si>
    <t>JNK002</t>
  </si>
  <si>
    <t>나노테크노시스템</t>
  </si>
  <si>
    <t>김지민</t>
  </si>
  <si>
    <t>JNK003</t>
  </si>
  <si>
    <t>한국유통시스템</t>
  </si>
  <si>
    <t>남호진</t>
  </si>
  <si>
    <t>도소매</t>
  </si>
  <si>
    <t>JNK004</t>
  </si>
  <si>
    <t>태평OA기기</t>
  </si>
  <si>
    <t>박명묵</t>
  </si>
  <si>
    <t>JNK005</t>
  </si>
  <si>
    <t>서울출판</t>
  </si>
  <si>
    <t>임혁신</t>
  </si>
  <si>
    <t>출판인쇄</t>
  </si>
  <si>
    <t>SUB001</t>
  </si>
  <si>
    <t>21세기광고기획</t>
  </si>
  <si>
    <t>양순호</t>
  </si>
  <si>
    <t>광고</t>
  </si>
  <si>
    <t>SUB002</t>
  </si>
  <si>
    <t>한신은행</t>
  </si>
  <si>
    <t>은수저</t>
  </si>
  <si>
    <t>금융</t>
  </si>
  <si>
    <t>SUB003</t>
  </si>
  <si>
    <t>유명종합증권</t>
  </si>
  <si>
    <t>이수상</t>
  </si>
  <si>
    <t>SUB004</t>
  </si>
  <si>
    <t>보험공제조합</t>
  </si>
  <si>
    <t>윤철수</t>
  </si>
  <si>
    <t>비영리</t>
  </si>
  <si>
    <t>성명</t>
  </si>
  <si>
    <t>출근_x000D_
시간</t>
  </si>
  <si>
    <t>퇴근_x000D_
시간</t>
  </si>
  <si>
    <t>식대</t>
  </si>
  <si>
    <t>시간당_x000D_
비용</t>
  </si>
  <si>
    <t>급여</t>
  </si>
  <si>
    <t>한가람</t>
  </si>
  <si>
    <t>김은철</t>
  </si>
  <si>
    <t>고사리</t>
  </si>
  <si>
    <t>박은별</t>
  </si>
  <si>
    <t>성준서</t>
  </si>
  <si>
    <t>이성연</t>
  </si>
  <si>
    <t>박한나</t>
  </si>
  <si>
    <t>상여지급율표</t>
  </si>
  <si>
    <t>인사고과</t>
  </si>
  <si>
    <t>상여비율</t>
  </si>
  <si>
    <t xml:space="preserve">[표2] </t>
  </si>
  <si>
    <t>직위별 최대 인사고과</t>
  </si>
  <si>
    <t>직위</t>
  </si>
  <si>
    <t>부장</t>
  </si>
  <si>
    <t>과장</t>
  </si>
  <si>
    <t>대리</t>
  </si>
  <si>
    <t>[표3]</t>
  </si>
  <si>
    <t>사원별 급여 현황</t>
  </si>
  <si>
    <t>부서</t>
  </si>
  <si>
    <t>직급</t>
  </si>
  <si>
    <t>기본급</t>
  </si>
  <si>
    <t>총급여</t>
  </si>
  <si>
    <t>비고</t>
  </si>
  <si>
    <t>홍길동</t>
  </si>
  <si>
    <t>판매부</t>
  </si>
  <si>
    <t>3급</t>
  </si>
  <si>
    <t>김세연</t>
  </si>
  <si>
    <t>기획부</t>
  </si>
  <si>
    <t>2급</t>
  </si>
  <si>
    <t>이승연</t>
  </si>
  <si>
    <t>1급</t>
  </si>
  <si>
    <t>김경수</t>
  </si>
  <si>
    <t>이학봉</t>
  </si>
  <si>
    <t>지순녀</t>
  </si>
  <si>
    <t>김지연</t>
  </si>
  <si>
    <t>박원래</t>
  </si>
  <si>
    <t>최지은</t>
  </si>
  <si>
    <t xml:space="preserve">[표4] </t>
  </si>
  <si>
    <t>판매부 인사고과 주관식 점수</t>
  </si>
  <si>
    <t>공백 : 틀린것</t>
  </si>
  <si>
    <t>이름</t>
  </si>
  <si>
    <t>문제1</t>
  </si>
  <si>
    <t>문제2</t>
  </si>
  <si>
    <t>문제3</t>
  </si>
  <si>
    <t>문제4</t>
  </si>
  <si>
    <t>문제5</t>
  </si>
  <si>
    <t>틀린개수</t>
  </si>
  <si>
    <t>등급</t>
  </si>
  <si>
    <t>점수</t>
  </si>
  <si>
    <t>종사자수</t>
  </si>
  <si>
    <t>고용보험료율</t>
  </si>
  <si>
    <t>[표7]</t>
  </si>
  <si>
    <t>분류코드</t>
  </si>
  <si>
    <t>업무구분</t>
  </si>
  <si>
    <t>월평균임금</t>
  </si>
  <si>
    <t>전년월평균임금</t>
  </si>
  <si>
    <t>평균경력</t>
  </si>
  <si>
    <t>고용보험료</t>
  </si>
  <si>
    <t>SA</t>
  </si>
  <si>
    <t>시스템설계분석가</t>
  </si>
  <si>
    <t>IT컨설턴트</t>
  </si>
  <si>
    <t>AP</t>
  </si>
  <si>
    <t>시스템SW개발자</t>
  </si>
  <si>
    <t>보안관리자</t>
  </si>
  <si>
    <t>NW분석가</t>
  </si>
  <si>
    <t>응용SW개발자</t>
  </si>
  <si>
    <t>SM관리자</t>
  </si>
  <si>
    <t>웹개발자</t>
  </si>
  <si>
    <t>판매실적</t>
  </si>
  <si>
    <t>6월</t>
  </si>
  <si>
    <t>1월</t>
  </si>
  <si>
    <t>2월</t>
  </si>
  <si>
    <t>3월</t>
  </si>
  <si>
    <t>4월</t>
  </si>
  <si>
    <t>5월</t>
  </si>
  <si>
    <t>평균</t>
  </si>
  <si>
    <t>6월</t>
    <phoneticPr fontId="1" type="noConversion"/>
  </si>
  <si>
    <t>합계</t>
    <phoneticPr fontId="1" type="noConversion"/>
  </si>
  <si>
    <t>고객포인트 관리</t>
  </si>
  <si>
    <t>고객번호</t>
  </si>
  <si>
    <t>주소</t>
  </si>
  <si>
    <t>구매실적</t>
  </si>
  <si>
    <t>거래회수</t>
  </si>
  <si>
    <t>구매포인트</t>
  </si>
  <si>
    <t>설문포인트</t>
  </si>
  <si>
    <t>빈도포인트</t>
  </si>
  <si>
    <t>C94023</t>
  </si>
  <si>
    <t>박거상</t>
  </si>
  <si>
    <t>광주광역시</t>
  </si>
  <si>
    <t>B90120</t>
  </si>
  <si>
    <t>한심해</t>
  </si>
  <si>
    <t>대전광역시</t>
  </si>
  <si>
    <t>A93055</t>
  </si>
  <si>
    <t>최고봉</t>
  </si>
  <si>
    <t>서울특별시</t>
  </si>
  <si>
    <t>C92050</t>
  </si>
  <si>
    <t>김민수</t>
  </si>
  <si>
    <t>B96255</t>
  </si>
  <si>
    <t>고정해</t>
  </si>
  <si>
    <t>B99130</t>
  </si>
  <si>
    <t>신선해</t>
  </si>
  <si>
    <t>C98030</t>
  </si>
  <si>
    <t>송아지</t>
  </si>
  <si>
    <t>A88001</t>
  </si>
  <si>
    <t>강효자</t>
  </si>
  <si>
    <t>A95010</t>
  </si>
  <si>
    <t>이미지</t>
  </si>
  <si>
    <t>B91038</t>
  </si>
  <si>
    <t>김예술</t>
  </si>
  <si>
    <t>폐점</t>
  </si>
  <si>
    <t>[표1]</t>
    <phoneticPr fontId="1" type="noConversion"/>
  </si>
  <si>
    <t>지점</t>
    <phoneticPr fontId="7" type="noConversion"/>
  </si>
  <si>
    <t>목표수량</t>
    <phoneticPr fontId="7" type="noConversion"/>
  </si>
  <si>
    <t>판매수량</t>
    <phoneticPr fontId="7" type="noConversion"/>
  </si>
  <si>
    <t>매출액</t>
    <phoneticPr fontId="8" type="noConversion"/>
  </si>
  <si>
    <t>목표달성치</t>
    <phoneticPr fontId="8" type="noConversion"/>
  </si>
  <si>
    <t>판매순위</t>
    <phoneticPr fontId="7" type="noConversion"/>
  </si>
  <si>
    <t>서울</t>
    <phoneticPr fontId="7" type="noConversion"/>
  </si>
  <si>
    <t>부산</t>
    <phoneticPr fontId="7" type="noConversion"/>
  </si>
  <si>
    <t>인천</t>
    <phoneticPr fontId="7" type="noConversion"/>
  </si>
  <si>
    <t>광주</t>
    <phoneticPr fontId="7" type="noConversion"/>
  </si>
  <si>
    <t>대전</t>
    <phoneticPr fontId="7" type="noConversion"/>
  </si>
  <si>
    <t>대구</t>
    <phoneticPr fontId="7" type="noConversion"/>
  </si>
  <si>
    <t>전주</t>
    <phoneticPr fontId="7" type="noConversion"/>
  </si>
  <si>
    <t>제주</t>
    <phoneticPr fontId="7" type="noConversion"/>
  </si>
  <si>
    <t>춘천</t>
    <phoneticPr fontId="7" type="noConversion"/>
  </si>
  <si>
    <t>고객별 철도요금 계산</t>
  </si>
  <si>
    <t>오늘의 날짜 :</t>
  </si>
  <si>
    <t>예약시간</t>
  </si>
  <si>
    <t>구분</t>
  </si>
  <si>
    <t>열차명</t>
  </si>
  <si>
    <t>좌석명</t>
  </si>
  <si>
    <t>매수</t>
  </si>
  <si>
    <t>요금총액</t>
  </si>
  <si>
    <t>요금</t>
  </si>
  <si>
    <t>1-A251</t>
  </si>
  <si>
    <t>새마을</t>
  </si>
  <si>
    <t>일반실</t>
  </si>
  <si>
    <t>특실</t>
  </si>
  <si>
    <t>2-C125</t>
  </si>
  <si>
    <t>무궁화</t>
  </si>
  <si>
    <t>1등실</t>
  </si>
  <si>
    <t>통일호</t>
  </si>
  <si>
    <t>오전</t>
    <phoneticPr fontId="1" type="noConversion"/>
  </si>
  <si>
    <t>단위 : 천원</t>
    <phoneticPr fontId="1" type="noConversion"/>
  </si>
  <si>
    <t>연매출</t>
    <phoneticPr fontId="1" type="noConversion"/>
  </si>
  <si>
    <t>02)7779-****</t>
    <phoneticPr fontId="1" type="noConversion"/>
  </si>
  <si>
    <t>02)7766-****</t>
    <phoneticPr fontId="1" type="noConversion"/>
  </si>
  <si>
    <t>02)826-****</t>
    <phoneticPr fontId="1" type="noConversion"/>
  </si>
  <si>
    <t>02)7777-****</t>
    <phoneticPr fontId="1" type="noConversion"/>
  </si>
  <si>
    <t>02)216-****</t>
    <phoneticPr fontId="1" type="noConversion"/>
  </si>
  <si>
    <t>02)565-****</t>
    <phoneticPr fontId="1" type="noConversion"/>
  </si>
  <si>
    <t>031)747-****</t>
    <phoneticPr fontId="1" type="noConversion"/>
  </si>
  <si>
    <t>031)711-****</t>
    <phoneticPr fontId="1" type="noConversion"/>
  </si>
  <si>
    <t>02)415-****</t>
    <phoneticPr fontId="1" type="noConversion"/>
  </si>
  <si>
    <t>[표1] 거래처 관리 현황</t>
    <phoneticPr fontId="1" type="noConversion"/>
  </si>
  <si>
    <t>[표5] 점수별 등급</t>
    <phoneticPr fontId="1" type="noConversion"/>
  </si>
  <si>
    <t>[표6] 문제당 점수</t>
    <phoneticPr fontId="1" type="noConversion"/>
  </si>
  <si>
    <t>문제</t>
    <phoneticPr fontId="1" type="noConversion"/>
  </si>
  <si>
    <t>점수</t>
    <phoneticPr fontId="1" type="noConversion"/>
  </si>
  <si>
    <t>[표7] 종사자수에 따른 고용보험료율</t>
    <phoneticPr fontId="1" type="noConversion"/>
  </si>
  <si>
    <t>관리코드</t>
  </si>
  <si>
    <t>All</t>
  </si>
  <si>
    <t>총합계</t>
  </si>
  <si>
    <t>2022</t>
  </si>
  <si>
    <t>분기2</t>
  </si>
  <si>
    <t>분기3</t>
  </si>
  <si>
    <t>분기4</t>
  </si>
  <si>
    <t>2023</t>
  </si>
  <si>
    <t>분기1</t>
  </si>
  <si>
    <t>입고일자(연도)</t>
  </si>
  <si>
    <t>입고일자(분기)</t>
  </si>
  <si>
    <t>입고일자</t>
  </si>
  <si>
    <t>2022 요약</t>
  </si>
  <si>
    <t>2023 요약</t>
  </si>
  <si>
    <t>최소값: 가격</t>
  </si>
  <si>
    <t>최소값: 제작년도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</si>
</sst>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_(* #,##0_);_(* \(#,##0\);_(* &quot;-&quot;_);_(@_)"/>
    <numFmt numFmtId="177" formatCode="h:mm;@"/>
    <numFmt numFmtId="178" formatCode="0_ "/>
    <numFmt numFmtId="179" formatCode="#,##0&quot;원&quot;"/>
    <numFmt numFmtId="180" formatCode="General&quot; 이상&quot;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11"/>
      <color theme="0"/>
      <name val="맑은 고딕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sz val="13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3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41" fontId="0" fillId="0" borderId="0" xfId="1" applyFont="1">
      <alignment vertical="center"/>
    </xf>
    <xf numFmtId="9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4" borderId="5" xfId="2" applyFont="1" applyFill="1" applyBorder="1" applyAlignment="1">
      <alignment horizontal="center" vertical="center"/>
    </xf>
    <xf numFmtId="0" fontId="6" fillId="4" borderId="6" xfId="2" applyFont="1" applyFill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41" fontId="5" fillId="0" borderId="1" xfId="1" applyFont="1" applyBorder="1" applyAlignment="1">
      <alignment vertical="center"/>
    </xf>
    <xf numFmtId="179" fontId="5" fillId="0" borderId="1" xfId="2" applyNumberFormat="1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2" applyFont="1"/>
    <xf numFmtId="20" fontId="11" fillId="0" borderId="0" xfId="2" applyNumberFormat="1" applyFont="1"/>
    <xf numFmtId="41" fontId="0" fillId="0" borderId="0" xfId="1" applyFont="1" applyProtection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 2" xfId="2" xr:uid="{03229406-24A6-4071-ADEB-250FA5C085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아르바이트생 급여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'기본작업-2'!$G$3</c:f>
              <c:strCache>
                <c:ptCount val="1"/>
                <c:pt idx="0">
                  <c:v>급여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'기본작업-2'!$B$4:$B$10</c:f>
              <c:strCache>
                <c:ptCount val="7"/>
                <c:pt idx="0">
                  <c:v>한가람</c:v>
                </c:pt>
                <c:pt idx="1">
                  <c:v>김은철</c:v>
                </c:pt>
                <c:pt idx="2">
                  <c:v>고사리</c:v>
                </c:pt>
                <c:pt idx="3">
                  <c:v>박은별</c:v>
                </c:pt>
                <c:pt idx="4">
                  <c:v>성준서</c:v>
                </c:pt>
                <c:pt idx="5">
                  <c:v>이성연</c:v>
                </c:pt>
                <c:pt idx="6">
                  <c:v>박한나</c:v>
                </c:pt>
              </c:strCache>
            </c:strRef>
          </c:cat>
          <c:val>
            <c:numRef>
              <c:f>'기본작업-2'!$G$4:$G$10</c:f>
              <c:numCache>
                <c:formatCode>_(* #,##0_);_(* \(#,##0\);_(* "-"_);_(@_)</c:formatCode>
                <c:ptCount val="7"/>
                <c:pt idx="0">
                  <c:v>78000</c:v>
                </c:pt>
                <c:pt idx="1">
                  <c:v>24000</c:v>
                </c:pt>
                <c:pt idx="2">
                  <c:v>92000</c:v>
                </c:pt>
                <c:pt idx="3">
                  <c:v>12000</c:v>
                </c:pt>
                <c:pt idx="4">
                  <c:v>46000</c:v>
                </c:pt>
                <c:pt idx="5">
                  <c:v>42000</c:v>
                </c:pt>
                <c:pt idx="6">
                  <c:v>37000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33-46D6-8821-DE6F93427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8196431"/>
        <c:axId val="778196911"/>
      </c:barChart>
      <c:catAx>
        <c:axId val="778196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911"/>
        <c:crosses val="autoZero"/>
        <c:auto val="1"/>
        <c:lblAlgn val="ctr"/>
        <c:lblOffset val="100"/>
        <c:noMultiLvlLbl val="0"/>
      </c:catAx>
      <c:valAx>
        <c:axId val="778196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8196431"/>
        <c:crosses val="autoZero"/>
        <c:crossBetween val="between"/>
        <c:majorUnit val="2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10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구매실적</c:v>
                </c:pt>
              </c:strCache>
            </c:strRef>
          </c:tx>
          <c:dPt>
            <c:idx val="0"/>
            <c:bubble3D val="0"/>
            <c:explosion val="20"/>
            <c:spPr>
              <a:blipFill>
                <a:blip xmlns:r="http://schemas.openxmlformats.org/officeDocument/2006/relationships" r:embed="rId3"/>
                <a:tile tx="0" ty="0" sx="100000" sy="100000" flip="none" algn="tl"/>
              </a:blip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16-4D9A-B0F1-240D061B82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E16-4D9A-B0F1-240D061B82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E16-4D9A-B0F1-240D061B82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E16-4D9A-B0F1-240D061B82B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E16-4D9A-B0F1-240D061B82B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('기타작업-1'!$C$4:$C$5,'기타작업-1'!$C$7:$C$9)</c:f>
              <c:strCache>
                <c:ptCount val="5"/>
                <c:pt idx="0">
                  <c:v>박거상</c:v>
                </c:pt>
                <c:pt idx="1">
                  <c:v>한심해</c:v>
                </c:pt>
                <c:pt idx="2">
                  <c:v>김민수</c:v>
                </c:pt>
                <c:pt idx="3">
                  <c:v>고정해</c:v>
                </c:pt>
                <c:pt idx="4">
                  <c:v>신선해</c:v>
                </c:pt>
              </c:strCache>
            </c:strRef>
          </c:cat>
          <c:val>
            <c:numRef>
              <c:f>('기타작업-1'!$E$4:$E$5,'기타작업-1'!$E$7:$E$9)</c:f>
              <c:numCache>
                <c:formatCode>_(* #,##0_);_(* \(#,##0\);_(* "-"_);_(@_)</c:formatCode>
                <c:ptCount val="5"/>
                <c:pt idx="0">
                  <c:v>950000</c:v>
                </c:pt>
                <c:pt idx="1">
                  <c:v>950000</c:v>
                </c:pt>
                <c:pt idx="2">
                  <c:v>900000</c:v>
                </c:pt>
                <c:pt idx="3">
                  <c:v>775000</c:v>
                </c:pt>
                <c:pt idx="4">
                  <c:v>755000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B1-4669-8C8E-D4721B6B9B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rgbClr val="00B0F0"/>
        </a:solidFill>
        <a:ln>
          <a:noFill/>
        </a:ln>
        <a:effectLst>
          <a:glow rad="63500">
            <a:schemeClr val="accent1">
              <a:satMod val="175000"/>
              <a:alpha val="40000"/>
            </a:schemeClr>
          </a:glo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0</xdr:colOff>
      <xdr:row>31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247650</xdr:colOff>
          <xdr:row>2</xdr:row>
          <xdr:rowOff>0</xdr:rowOff>
        </xdr:from>
        <xdr:to>
          <xdr:col>7</xdr:col>
          <xdr:colOff>581025</xdr:colOff>
          <xdr:row>9</xdr:row>
          <xdr:rowOff>133350</xdr:rowOff>
        </xdr:to>
        <xdr:sp macro="" textlink="">
          <xdr:nvSpPr>
            <xdr:cNvPr id="8193" name="cmd열차요금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r5" refreshedDate="45594.598763194444" backgroundQuery="1" createdVersion="8" refreshedVersion="8" minRefreshableVersion="3" recordCount="0" supportSubquery="1" supportAdvancedDrill="1" xr:uid="{E2382556-E2EE-48E6-85E3-7F90545A2CBB}">
  <cacheSource type="external" connectionId="1"/>
  <cacheFields count="6">
    <cacheField name="[영화보기].[관리코드].[관리코드]" caption="관리코드" numFmtId="0" level="1">
      <sharedItems containsSemiMixedTypes="0" containsNonDate="0" containsString="0"/>
    </cacheField>
    <cacheField name="[영화보기].[입고일자].[입고일자]" caption="입고일자" numFmtId="0" hierarchy="1" level="1">
      <sharedItems containsSemiMixedTypes="0" containsNonDate="0" containsDate="1" containsString="0" minDate="2022-05-25T00:00:00" maxDate="2023-08-27T00:00:00" count="29">
        <d v="2022-05-25T00:00:00"/>
        <d v="2022-05-26T00:00:00"/>
        <d v="2022-05-29T00:00:00"/>
        <d v="2022-06-01T00:00:00"/>
        <d v="2022-06-04T00:00:00"/>
        <d v="2022-06-07T00:00:00"/>
        <d v="2022-06-10T00:00:00"/>
        <d v="2022-07-05T00:00:00"/>
        <d v="2022-07-30T00:00:00"/>
        <d v="2022-08-24T00:00:00"/>
        <d v="2022-09-18T00:00:00"/>
        <d v="2022-10-13T00:00:00"/>
        <d v="2022-11-07T00:00:00"/>
        <d v="2022-12-02T00:00:00"/>
        <d v="2022-12-27T00:00:00"/>
        <d v="2023-01-21T00:00:00"/>
        <d v="2023-02-15T00:00:00"/>
        <d v="2023-03-03T00:00:00"/>
        <d v="2023-03-19T00:00:00"/>
        <d v="2023-04-04T00:00:00"/>
        <d v="2023-04-20T00:00:00"/>
        <d v="2023-05-06T00:00:00"/>
        <d v="2023-05-22T00:00:00"/>
        <d v="2023-06-07T00:00:00"/>
        <d v="2023-06-23T00:00:00"/>
        <d v="2023-07-09T00:00:00"/>
        <d v="2023-07-25T00:00:00"/>
        <d v="2023-08-10T00:00:00"/>
        <d v="2023-08-26T00:00:00"/>
      </sharedItems>
    </cacheField>
    <cacheField name="[영화보기].[입고일자(분기)].[입고일자(분기)]" caption="입고일자(분기)" numFmtId="0" hierarchy="5" level="1">
      <sharedItems count="4">
        <s v="분기2"/>
        <s v="분기3"/>
        <s v="분기4"/>
        <s v="분기1"/>
      </sharedItems>
    </cacheField>
    <cacheField name="[영화보기].[입고일자(연도)].[입고일자(연도)]" caption="입고일자(연도)" numFmtId="0" hierarchy="4" level="1">
      <sharedItems count="2">
        <s v="2022"/>
        <s v="2023"/>
      </sharedItems>
    </cacheField>
    <cacheField name="[Measures].[최소값: 가격]" caption="최소값: 가격" numFmtId="0" hierarchy="14" level="32767"/>
    <cacheField name="[Measures].[최소값: 제작년도]" caption="최소값: 제작년도" numFmtId="0" hierarchy="15" level="32767"/>
  </cacheFields>
  <cacheHierarchies count="16">
    <cacheHierarchy uniqueName="[영화보기].[관리코드]" caption="관리코드" attribute="1" defaultMemberUniqueName="[영화보기].[관리코드].[All]" allUniqueName="[영화보기].[관리코드].[All]" dimensionUniqueName="[영화보기]" displayFolder="" count="2" memberValueDatatype="130" unbalanced="0">
      <fieldsUsage count="2">
        <fieldUsage x="-1"/>
        <fieldUsage x="0"/>
      </fieldsUsage>
    </cacheHierarchy>
    <cacheHierarchy uniqueName="[영화보기].[입고일자]" caption="입고일자" attribute="1" time="1" defaultMemberUniqueName="[영화보기].[입고일자].[All]" allUniqueName="[영화보기].[입고일자].[All]" dimensionUniqueName="[영화보기]" displayFolder="" count="2" memberValueDatatype="7" unbalanced="0">
      <fieldsUsage count="2">
        <fieldUsage x="-1"/>
        <fieldUsage x="1"/>
      </fieldsUsage>
    </cacheHierarchy>
    <cacheHierarchy uniqueName="[영화보기].[제작년도]" caption="제작년도" attribute="1" defaultMemberUniqueName="[영화보기].[제작년도].[All]" allUniqueName="[영화보기].[제작년도].[All]" dimensionUniqueName="[영화보기]" displayFolder="" count="0" memberValueDatatype="20" unbalanced="0"/>
    <cacheHierarchy uniqueName="[영화보기].[가격]" caption="가격" attribute="1" defaultMemberUniqueName="[영화보기].[가격].[All]" allUniqueName="[영화보기].[가격].[All]" dimensionUniqueName="[영화보기]" displayFolder="" count="0" memberValueDatatype="20" unbalanced="0"/>
    <cacheHierarchy uniqueName="[영화보기].[입고일자(연도)]" caption="입고일자(연도)" attribute="1" defaultMemberUniqueName="[영화보기].[입고일자(연도)].[All]" allUniqueName="[영화보기].[입고일자(연도)].[All]" dimensionUniqueName="[영화보기]" displayFolder="" count="2" memberValueDatatype="130" unbalanced="0">
      <fieldsUsage count="2">
        <fieldUsage x="-1"/>
        <fieldUsage x="3"/>
      </fieldsUsage>
    </cacheHierarchy>
    <cacheHierarchy uniqueName="[영화보기].[입고일자(분기)]" caption="입고일자(분기)" attribute="1" defaultMemberUniqueName="[영화보기].[입고일자(분기)].[All]" allUniqueName="[영화보기].[입고일자(분기)].[All]" dimensionUniqueName="[영화보기]" displayFolder="" count="2" memberValueDatatype="130" unbalanced="0">
      <fieldsUsage count="2">
        <fieldUsage x="-1"/>
        <fieldUsage x="2"/>
      </fieldsUsage>
    </cacheHierarchy>
    <cacheHierarchy uniqueName="[영화보기].[입고일자(월)]" caption="입고일자(월)" attribute="1" defaultMemberUniqueName="[영화보기].[입고일자(월)].[All]" allUniqueName="[영화보기].[입고일자(월)].[All]" dimensionUniqueName="[영화보기]" displayFolder="" count="0" memberValueDatatype="130" unbalanced="0"/>
    <cacheHierarchy uniqueName="[영화보기].[입고일자(월 인덱스)]" caption="입고일자(월 인덱스)" attribute="1" defaultMemberUniqueName="[영화보기].[입고일자(월 인덱스)].[All]" allUniqueName="[영화보기].[입고일자(월 인덱스)].[All]" dimensionUniqueName="[영화보기]" displayFolder="" count="0" memberValueDatatype="20" unbalanced="0" hidden="1"/>
    <cacheHierarchy uniqueName="[Measures].[__XL_Count 영화보기]" caption="__XL_Count 영화보기" measure="1" displayFolder="" measureGroup="영화보기" count="0" hidden="1"/>
    <cacheHierarchy uniqueName="[Measures].[__No measures defined]" caption="__No measures defined" measure="1" displayFolder="" count="0" hidden="1"/>
    <cacheHierarchy uniqueName="[Measures].[합계: 가격]" caption="합계: 가격" measure="1" displayFolder="" measureGroup="영화보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제작년도]" caption="합계: 제작년도" measure="1" displayFolder="" measureGroup="영화보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평균: 가격]" caption="평균: 가격" measure="1" displayFolder="" measureGroup="영화보기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제작년도]" caption="평균: 제작년도" measure="1" displayFolder="" measureGroup="영화보기" count="0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최소값: 가격]" caption="최소값: 가격" measure="1" displayFolder="" measureGroup="영화보기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최소값: 제작년도]" caption="최소값: 제작년도" measure="1" displayFolder="" measureGroup="영화보기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영화보기" uniqueName="[영화보기]" caption="영화보기"/>
  </dimensions>
  <measureGroups count="1">
    <measureGroup name="영화보기" caption="영화보기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52A6057-23A5-4341-83DE-D61DA422A901}" name="피벗 테이블1" cacheId="5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5:E16" firstHeaderRow="0" firstDataRow="1" firstDataCol="3" rowPageCount="1" colPageCount="1"/>
  <pivotFields count="6">
    <pivotField axis="axisPage" compact="0" allDrilled="1" subtotalTop="0" showAll="0" dataSourceSort="1" defaultAttributeDrillState="1">
      <items count="1">
        <item t="default"/>
      </items>
    </pivotField>
    <pivotField axis="axisRow" compact="0" allDrilled="1" subtotalTop="0" showAll="0" dataSourceSort="1" defaultAttributeDrillState="1">
      <items count="3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axis="axisRow" compact="0" allDrilled="1" subtotalTop="0" showAll="0" dataSourceSort="1">
      <items count="5">
        <item x="0" e="0"/>
        <item x="1" e="0"/>
        <item x="2" e="0"/>
        <item x="3" e="0"/>
        <item t="default"/>
      </items>
    </pivotField>
    <pivotField axis="axisRow" compact="0" allDrilled="1" subtotalTop="0" showAll="0" dataSourceSort="1" defaultAttributeDrillState="1">
      <items count="3">
        <item x="0"/>
        <item x="1"/>
        <item t="default"/>
      </items>
    </pivotField>
    <pivotField dataField="1" compact="0" subtotalTop="0" showAll="0"/>
    <pivotField dataField="1" compact="0" subtotalTop="0" showAll="0"/>
  </pivotFields>
  <rowFields count="3">
    <field x="3"/>
    <field x="2"/>
    <field x="1"/>
  </rowFields>
  <rowItems count="11">
    <i>
      <x/>
    </i>
    <i r="1">
      <x/>
    </i>
    <i r="1">
      <x v="1"/>
    </i>
    <i r="1">
      <x v="2"/>
    </i>
    <i t="default">
      <x/>
    </i>
    <i>
      <x v="1"/>
    </i>
    <i r="1">
      <x v="3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0" name="[영화보기].[관리코드].[All]" cap="All"/>
  </pageFields>
  <dataFields count="2">
    <dataField name="최소값: 가격" fld="4" subtotal="min" baseField="3" baseItem="0"/>
    <dataField name="최소값: 제작년도" fld="5" subtotal="min" baseField="3" baseItem="0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가격"/>
    <pivotHierarchy dragToData="1" caption="평균: 제작년도"/>
    <pivotHierarchy dragToData="1" caption="최소값: 가격"/>
    <pivotHierarchy dragToData="1" caption="최소값: 제작년도"/>
  </pivotHierarchies>
  <pivotTableStyleInfo name="PivotStyleMedium10" showRowHeaders="1" showColHeaders="1" showRowStripes="0" showColStripes="0" showLastColumn="1"/>
  <rowHierarchiesUsage count="3">
    <rowHierarchyUsage hierarchyUsage="4"/>
    <rowHierarchyUsage hierarchyUsage="5"/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영화보기">
        <x15:activeTabTopLevelEntity name="[영화보기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B1:G12"/>
  <sheetViews>
    <sheetView workbookViewId="0"/>
  </sheetViews>
  <sheetFormatPr defaultRowHeight="16.5"/>
  <cols>
    <col min="1" max="1" width="2" customWidth="1"/>
    <col min="2" max="2" width="11" bestFit="1" customWidth="1"/>
    <col min="3" max="3" width="17.25" bestFit="1" customWidth="1"/>
    <col min="4" max="4" width="13.125" bestFit="1" customWidth="1"/>
    <col min="6" max="6" width="11" bestFit="1" customWidth="1"/>
    <col min="7" max="7" width="8.875" customWidth="1"/>
  </cols>
  <sheetData>
    <row r="1" spans="2:7">
      <c r="B1" t="s">
        <v>201</v>
      </c>
    </row>
    <row r="2" spans="2:7">
      <c r="G2" t="s">
        <v>190</v>
      </c>
    </row>
    <row r="3" spans="2:7"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191</v>
      </c>
    </row>
    <row r="4" spans="2:7">
      <c r="B4" s="4" t="s">
        <v>7</v>
      </c>
      <c r="C4" s="4" t="s">
        <v>8</v>
      </c>
      <c r="D4" s="4" t="s">
        <v>192</v>
      </c>
      <c r="E4" s="4" t="s">
        <v>9</v>
      </c>
      <c r="F4" s="4" t="s">
        <v>10</v>
      </c>
      <c r="G4" s="3">
        <v>370000</v>
      </c>
    </row>
    <row r="5" spans="2:7">
      <c r="B5" s="4" t="s">
        <v>11</v>
      </c>
      <c r="C5" s="4" t="s">
        <v>12</v>
      </c>
      <c r="D5" s="4" t="s">
        <v>193</v>
      </c>
      <c r="E5" s="4" t="s">
        <v>13</v>
      </c>
      <c r="F5" s="4" t="s">
        <v>10</v>
      </c>
      <c r="G5" s="3">
        <v>238000</v>
      </c>
    </row>
    <row r="6" spans="2:7">
      <c r="B6" s="4" t="s">
        <v>14</v>
      </c>
      <c r="C6" s="4" t="s">
        <v>15</v>
      </c>
      <c r="D6" s="4" t="s">
        <v>194</v>
      </c>
      <c r="E6" s="4" t="s">
        <v>16</v>
      </c>
      <c r="F6" s="4" t="s">
        <v>17</v>
      </c>
      <c r="G6" s="3">
        <v>773000</v>
      </c>
    </row>
    <row r="7" spans="2:7">
      <c r="B7" s="4" t="s">
        <v>18</v>
      </c>
      <c r="C7" s="4" t="s">
        <v>19</v>
      </c>
      <c r="D7" s="4" t="s">
        <v>195</v>
      </c>
      <c r="E7" s="4" t="s">
        <v>20</v>
      </c>
      <c r="F7" s="4" t="s">
        <v>17</v>
      </c>
      <c r="G7" s="3">
        <v>260000</v>
      </c>
    </row>
    <row r="8" spans="2:7">
      <c r="B8" s="4" t="s">
        <v>21</v>
      </c>
      <c r="C8" s="4" t="s">
        <v>22</v>
      </c>
      <c r="D8" s="4" t="s">
        <v>196</v>
      </c>
      <c r="E8" s="4" t="s">
        <v>23</v>
      </c>
      <c r="F8" s="4" t="s">
        <v>24</v>
      </c>
      <c r="G8" s="3">
        <v>972000</v>
      </c>
    </row>
    <row r="9" spans="2:7">
      <c r="B9" s="4" t="s">
        <v>25</v>
      </c>
      <c r="C9" s="4" t="s">
        <v>26</v>
      </c>
      <c r="D9" s="4" t="s">
        <v>197</v>
      </c>
      <c r="E9" s="4" t="s">
        <v>27</v>
      </c>
      <c r="F9" s="4" t="s">
        <v>28</v>
      </c>
      <c r="G9" s="3">
        <v>313000</v>
      </c>
    </row>
    <row r="10" spans="2:7">
      <c r="B10" s="4" t="s">
        <v>29</v>
      </c>
      <c r="C10" s="4" t="s">
        <v>30</v>
      </c>
      <c r="D10" s="4" t="s">
        <v>198</v>
      </c>
      <c r="E10" s="4" t="s">
        <v>31</v>
      </c>
      <c r="F10" s="4" t="s">
        <v>32</v>
      </c>
      <c r="G10" s="3">
        <v>498000</v>
      </c>
    </row>
    <row r="11" spans="2:7">
      <c r="B11" s="4" t="s">
        <v>33</v>
      </c>
      <c r="C11" s="4" t="s">
        <v>34</v>
      </c>
      <c r="D11" s="4" t="s">
        <v>199</v>
      </c>
      <c r="E11" s="4" t="s">
        <v>35</v>
      </c>
      <c r="F11" s="4" t="s">
        <v>32</v>
      </c>
      <c r="G11" s="3">
        <v>358000</v>
      </c>
    </row>
    <row r="12" spans="2:7">
      <c r="B12" s="4" t="s">
        <v>36</v>
      </c>
      <c r="C12" s="4" t="s">
        <v>37</v>
      </c>
      <c r="D12" s="4" t="s">
        <v>200</v>
      </c>
      <c r="E12" s="4" t="s">
        <v>38</v>
      </c>
      <c r="F12" s="4" t="s">
        <v>39</v>
      </c>
      <c r="G12" s="3">
        <v>879000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D81D-0C08-49B3-ABD4-4932CCD93E0F}">
  <sheetPr codeName="Sheet3"/>
  <dimension ref="B2:G10"/>
  <sheetViews>
    <sheetView workbookViewId="0"/>
  </sheetViews>
  <sheetFormatPr defaultRowHeight="16.5"/>
  <cols>
    <col min="1" max="1" width="2.75" customWidth="1"/>
    <col min="3" max="3" width="11.125" customWidth="1"/>
    <col min="4" max="4" width="10.125" customWidth="1"/>
    <col min="6" max="6" width="11.125" bestFit="1" customWidth="1"/>
  </cols>
  <sheetData>
    <row r="2" spans="2:7">
      <c r="B2" t="s">
        <v>0</v>
      </c>
    </row>
    <row r="3" spans="2:7">
      <c r="B3" s="5" t="s">
        <v>40</v>
      </c>
      <c r="C3" s="5" t="s">
        <v>41</v>
      </c>
      <c r="D3" s="5" t="s">
        <v>42</v>
      </c>
      <c r="E3" s="5" t="s">
        <v>43</v>
      </c>
      <c r="F3" s="5" t="s">
        <v>44</v>
      </c>
      <c r="G3" s="5" t="s">
        <v>45</v>
      </c>
    </row>
    <row r="4" spans="2:7">
      <c r="B4" s="5" t="s">
        <v>46</v>
      </c>
      <c r="C4" s="6">
        <v>0.25</v>
      </c>
      <c r="D4" s="6">
        <v>0.66666666666666696</v>
      </c>
      <c r="E4" s="7">
        <v>8000</v>
      </c>
      <c r="F4" s="7">
        <v>7000</v>
      </c>
      <c r="G4" s="24">
        <f t="shared" ref="G4:G10" si="0">IF(MINUTE(D4-C4)&gt;=30,HOUR(D4-C4)+1,HOUR(D4-C4))*F4+E4</f>
        <v>78000</v>
      </c>
    </row>
    <row r="5" spans="2:7">
      <c r="B5" s="5" t="s">
        <v>47</v>
      </c>
      <c r="C5" s="6">
        <v>0.5</v>
      </c>
      <c r="D5" s="6">
        <v>0.76597222222222205</v>
      </c>
      <c r="E5" s="7">
        <v>0</v>
      </c>
      <c r="F5" s="7">
        <v>4000</v>
      </c>
      <c r="G5" s="24">
        <f t="shared" si="0"/>
        <v>24000</v>
      </c>
    </row>
    <row r="6" spans="2:7">
      <c r="B6" s="5" t="s">
        <v>48</v>
      </c>
      <c r="C6" s="6">
        <v>0.375</v>
      </c>
      <c r="D6" s="6">
        <v>0.95833333333333304</v>
      </c>
      <c r="E6" s="7">
        <v>8000</v>
      </c>
      <c r="F6" s="7">
        <v>6000</v>
      </c>
      <c r="G6" s="24">
        <f t="shared" si="0"/>
        <v>92000</v>
      </c>
    </row>
    <row r="7" spans="2:7">
      <c r="B7" s="5" t="s">
        <v>49</v>
      </c>
      <c r="C7" s="6">
        <v>0.5</v>
      </c>
      <c r="D7" s="6">
        <v>0.5625</v>
      </c>
      <c r="E7" s="7">
        <v>0</v>
      </c>
      <c r="F7" s="7">
        <v>6000</v>
      </c>
      <c r="G7" s="24">
        <f t="shared" si="0"/>
        <v>12000</v>
      </c>
    </row>
    <row r="8" spans="2:7">
      <c r="B8" s="5" t="s">
        <v>50</v>
      </c>
      <c r="C8" s="6">
        <v>0.27083333333333298</v>
      </c>
      <c r="D8" s="6">
        <v>0.54166666666666696</v>
      </c>
      <c r="E8" s="7">
        <v>4000</v>
      </c>
      <c r="F8" s="7">
        <v>6000</v>
      </c>
      <c r="G8" s="24">
        <f t="shared" si="0"/>
        <v>46000</v>
      </c>
    </row>
    <row r="9" spans="2:7">
      <c r="B9" s="5" t="s">
        <v>51</v>
      </c>
      <c r="C9" s="6">
        <v>0.48958333333333298</v>
      </c>
      <c r="D9" s="6">
        <v>0.79166666666666696</v>
      </c>
      <c r="E9" s="7">
        <v>0</v>
      </c>
      <c r="F9" s="7">
        <v>6000</v>
      </c>
      <c r="G9" s="24">
        <f t="shared" si="0"/>
        <v>42000</v>
      </c>
    </row>
    <row r="10" spans="2:7">
      <c r="B10" s="5" t="s">
        <v>52</v>
      </c>
      <c r="C10" s="6">
        <v>0.71736111111111101</v>
      </c>
      <c r="D10" s="6">
        <v>0.95833333333333304</v>
      </c>
      <c r="E10" s="7">
        <v>4000</v>
      </c>
      <c r="F10" s="7">
        <v>5500</v>
      </c>
      <c r="G10" s="24">
        <f t="shared" si="0"/>
        <v>37000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5"/>
  <sheetViews>
    <sheetView zoomScaleNormal="100" workbookViewId="0"/>
  </sheetViews>
  <sheetFormatPr defaultRowHeight="16.5"/>
  <cols>
    <col min="1" max="1" width="13" bestFit="1" customWidth="1"/>
    <col min="2" max="2" width="15.75" customWidth="1"/>
    <col min="3" max="3" width="11.25" customWidth="1"/>
    <col min="4" max="4" width="13.375" customWidth="1"/>
    <col min="5" max="5" width="15.625" customWidth="1"/>
    <col min="6" max="6" width="13.375" customWidth="1"/>
    <col min="7" max="7" width="13.25" customWidth="1"/>
    <col min="8" max="8" width="14" customWidth="1"/>
  </cols>
  <sheetData>
    <row r="1" spans="1:8">
      <c r="A1" t="s">
        <v>0</v>
      </c>
      <c r="B1" t="s">
        <v>53</v>
      </c>
    </row>
    <row r="2" spans="1:8">
      <c r="A2" s="4" t="s">
        <v>54</v>
      </c>
      <c r="B2" s="4" t="s">
        <v>55</v>
      </c>
      <c r="D2" t="s">
        <v>56</v>
      </c>
      <c r="E2" t="s">
        <v>57</v>
      </c>
    </row>
    <row r="3" spans="1:8">
      <c r="A3" s="4">
        <v>1</v>
      </c>
      <c r="B3" s="8">
        <v>0.03</v>
      </c>
      <c r="D3" s="26" t="s">
        <v>58</v>
      </c>
      <c r="E3" s="27"/>
      <c r="F3" s="28"/>
    </row>
    <row r="4" spans="1:8">
      <c r="A4" s="4">
        <v>10</v>
      </c>
      <c r="B4" s="8">
        <v>0.05</v>
      </c>
      <c r="D4" s="1" t="s">
        <v>59</v>
      </c>
      <c r="E4" s="1" t="s">
        <v>60</v>
      </c>
      <c r="F4" s="1" t="s">
        <v>61</v>
      </c>
    </row>
    <row r="5" spans="1:8">
      <c r="A5" s="4">
        <v>20</v>
      </c>
      <c r="B5" s="8">
        <v>7.0000000000000007E-2</v>
      </c>
      <c r="D5" s="2"/>
      <c r="E5" s="2"/>
      <c r="F5" s="2"/>
    </row>
    <row r="6" spans="1:8">
      <c r="A6" s="4">
        <v>30</v>
      </c>
      <c r="B6" s="8">
        <v>0.1</v>
      </c>
    </row>
    <row r="8" spans="1:8">
      <c r="A8" t="s">
        <v>62</v>
      </c>
      <c r="B8" t="s">
        <v>63</v>
      </c>
    </row>
    <row r="9" spans="1:8">
      <c r="A9" s="2" t="s">
        <v>40</v>
      </c>
      <c r="B9" s="2" t="s">
        <v>64</v>
      </c>
      <c r="C9" s="2" t="s">
        <v>65</v>
      </c>
      <c r="D9" s="2" t="s">
        <v>58</v>
      </c>
      <c r="E9" s="2" t="s">
        <v>54</v>
      </c>
      <c r="F9" s="2" t="s">
        <v>66</v>
      </c>
      <c r="G9" s="1" t="s">
        <v>67</v>
      </c>
      <c r="H9" s="1" t="s">
        <v>68</v>
      </c>
    </row>
    <row r="10" spans="1:8">
      <c r="A10" s="2" t="s">
        <v>69</v>
      </c>
      <c r="B10" s="2" t="s">
        <v>70</v>
      </c>
      <c r="C10" s="2" t="s">
        <v>71</v>
      </c>
      <c r="D10" s="2" t="s">
        <v>61</v>
      </c>
      <c r="E10" s="4">
        <v>6</v>
      </c>
      <c r="F10" s="3">
        <v>1200000</v>
      </c>
      <c r="G10" s="3"/>
      <c r="H10" s="4"/>
    </row>
    <row r="11" spans="1:8">
      <c r="A11" s="2" t="s">
        <v>72</v>
      </c>
      <c r="B11" s="2" t="s">
        <v>73</v>
      </c>
      <c r="C11" s="2" t="s">
        <v>74</v>
      </c>
      <c r="D11" s="2" t="s">
        <v>60</v>
      </c>
      <c r="E11" s="4">
        <v>10</v>
      </c>
      <c r="F11" s="3">
        <v>1350000</v>
      </c>
      <c r="G11" s="9"/>
      <c r="H11" s="4"/>
    </row>
    <row r="12" spans="1:8">
      <c r="A12" s="2" t="s">
        <v>75</v>
      </c>
      <c r="B12" s="2" t="s">
        <v>70</v>
      </c>
      <c r="C12" s="2" t="s">
        <v>76</v>
      </c>
      <c r="D12" s="2" t="s">
        <v>59</v>
      </c>
      <c r="E12" s="4">
        <v>30</v>
      </c>
      <c r="F12" s="3">
        <v>1450000</v>
      </c>
      <c r="G12" s="9"/>
      <c r="H12" s="4"/>
    </row>
    <row r="13" spans="1:8">
      <c r="A13" s="2" t="s">
        <v>77</v>
      </c>
      <c r="B13" s="2" t="s">
        <v>70</v>
      </c>
      <c r="C13" s="2" t="s">
        <v>74</v>
      </c>
      <c r="D13" s="2" t="s">
        <v>60</v>
      </c>
      <c r="E13" s="4">
        <v>25</v>
      </c>
      <c r="F13" s="3">
        <v>1350000</v>
      </c>
      <c r="G13" s="9"/>
      <c r="H13" s="4"/>
    </row>
    <row r="14" spans="1:8">
      <c r="A14" s="2" t="s">
        <v>78</v>
      </c>
      <c r="B14" s="2" t="s">
        <v>73</v>
      </c>
      <c r="C14" s="2" t="s">
        <v>74</v>
      </c>
      <c r="D14" s="2" t="s">
        <v>60</v>
      </c>
      <c r="E14" s="4">
        <v>20</v>
      </c>
      <c r="F14" s="3">
        <v>1350000</v>
      </c>
      <c r="G14" s="9"/>
      <c r="H14" s="4"/>
    </row>
    <row r="15" spans="1:8">
      <c r="A15" s="2" t="s">
        <v>79</v>
      </c>
      <c r="B15" s="2" t="s">
        <v>73</v>
      </c>
      <c r="C15" s="2" t="s">
        <v>71</v>
      </c>
      <c r="D15" s="2" t="s">
        <v>61</v>
      </c>
      <c r="E15" s="4">
        <v>18</v>
      </c>
      <c r="F15" s="3">
        <v>1200000</v>
      </c>
      <c r="G15" s="9"/>
      <c r="H15" s="4"/>
    </row>
    <row r="16" spans="1:8">
      <c r="A16" s="2" t="s">
        <v>80</v>
      </c>
      <c r="B16" s="2" t="s">
        <v>73</v>
      </c>
      <c r="C16" s="2" t="s">
        <v>76</v>
      </c>
      <c r="D16" s="2" t="s">
        <v>59</v>
      </c>
      <c r="E16" s="4">
        <v>28</v>
      </c>
      <c r="F16" s="3">
        <v>1450000</v>
      </c>
      <c r="G16" s="9"/>
      <c r="H16" s="4"/>
    </row>
    <row r="17" spans="1:8">
      <c r="A17" s="2" t="s">
        <v>81</v>
      </c>
      <c r="B17" s="2" t="s">
        <v>70</v>
      </c>
      <c r="C17" s="2" t="s">
        <v>76</v>
      </c>
      <c r="D17" s="2" t="s">
        <v>59</v>
      </c>
      <c r="E17" s="4">
        <v>24</v>
      </c>
      <c r="F17" s="3">
        <v>1450000</v>
      </c>
      <c r="G17" s="9"/>
      <c r="H17" s="4"/>
    </row>
    <row r="18" spans="1:8">
      <c r="A18" s="2" t="s">
        <v>82</v>
      </c>
      <c r="B18" s="2" t="s">
        <v>70</v>
      </c>
      <c r="C18" s="2" t="s">
        <v>71</v>
      </c>
      <c r="D18" s="2" t="s">
        <v>61</v>
      </c>
      <c r="E18" s="4">
        <v>15</v>
      </c>
      <c r="F18" s="3">
        <v>1200000</v>
      </c>
      <c r="G18" s="9"/>
      <c r="H18" s="4"/>
    </row>
    <row r="20" spans="1:8">
      <c r="A20" t="s">
        <v>83</v>
      </c>
      <c r="B20" t="s">
        <v>84</v>
      </c>
      <c r="G20" t="s">
        <v>85</v>
      </c>
    </row>
    <row r="21" spans="1:8">
      <c r="A21" s="2" t="s">
        <v>86</v>
      </c>
      <c r="B21" s="2" t="s">
        <v>87</v>
      </c>
      <c r="C21" s="2" t="s">
        <v>88</v>
      </c>
      <c r="D21" s="2" t="s">
        <v>89</v>
      </c>
      <c r="E21" s="2" t="s">
        <v>90</v>
      </c>
      <c r="F21" s="2" t="s">
        <v>91</v>
      </c>
      <c r="G21" s="1" t="s">
        <v>92</v>
      </c>
      <c r="H21" s="1" t="s">
        <v>93</v>
      </c>
    </row>
    <row r="22" spans="1:8">
      <c r="A22" s="4" t="s">
        <v>69</v>
      </c>
      <c r="B22" s="2">
        <v>1</v>
      </c>
      <c r="C22" s="2">
        <v>1</v>
      </c>
      <c r="D22" s="2"/>
      <c r="E22" s="2">
        <v>1</v>
      </c>
      <c r="F22" s="2">
        <v>1</v>
      </c>
      <c r="G22" s="2"/>
      <c r="H22" s="2"/>
    </row>
    <row r="23" spans="1:8">
      <c r="A23" s="4" t="s">
        <v>75</v>
      </c>
      <c r="B23" s="2"/>
      <c r="C23" s="2">
        <v>1</v>
      </c>
      <c r="D23" s="2">
        <v>1</v>
      </c>
      <c r="E23" s="2">
        <v>1</v>
      </c>
      <c r="F23" s="2"/>
      <c r="G23" s="2"/>
      <c r="H23" s="2"/>
    </row>
    <row r="24" spans="1:8">
      <c r="A24" s="4" t="s">
        <v>77</v>
      </c>
      <c r="B24" s="2">
        <v>1</v>
      </c>
      <c r="C24" s="2">
        <v>1</v>
      </c>
      <c r="D24" s="2">
        <v>1</v>
      </c>
      <c r="E24" s="2">
        <v>1</v>
      </c>
      <c r="F24" s="2">
        <v>1</v>
      </c>
      <c r="G24" s="2"/>
      <c r="H24" s="2"/>
    </row>
    <row r="25" spans="1:8">
      <c r="A25" s="4" t="s">
        <v>81</v>
      </c>
      <c r="B25" s="2">
        <v>1</v>
      </c>
      <c r="C25" s="2">
        <v>1</v>
      </c>
      <c r="D25" s="2">
        <v>1</v>
      </c>
      <c r="E25" s="2">
        <v>1</v>
      </c>
      <c r="F25" s="2"/>
      <c r="G25" s="2"/>
      <c r="H25" s="2"/>
    </row>
    <row r="26" spans="1:8">
      <c r="A26" s="4" t="s">
        <v>82</v>
      </c>
      <c r="B26" s="2">
        <v>1</v>
      </c>
      <c r="C26" s="2"/>
      <c r="D26" s="2">
        <v>1</v>
      </c>
      <c r="E26" s="2"/>
      <c r="F26" s="2"/>
      <c r="G26" s="2"/>
      <c r="H26" s="2"/>
    </row>
    <row r="28" spans="1:8">
      <c r="A28" t="s">
        <v>202</v>
      </c>
      <c r="G28" t="s">
        <v>203</v>
      </c>
    </row>
    <row r="29" spans="1:8">
      <c r="A29" s="4" t="s">
        <v>94</v>
      </c>
      <c r="B29" s="4">
        <v>0</v>
      </c>
      <c r="C29" s="4">
        <v>40</v>
      </c>
      <c r="D29" s="4">
        <v>60</v>
      </c>
      <c r="E29" s="4">
        <v>80</v>
      </c>
      <c r="G29" s="2" t="s">
        <v>204</v>
      </c>
      <c r="H29" s="2" t="s">
        <v>205</v>
      </c>
    </row>
    <row r="30" spans="1:8">
      <c r="A30" s="4" t="s">
        <v>93</v>
      </c>
      <c r="B30" s="4">
        <v>4</v>
      </c>
      <c r="C30" s="4">
        <v>3</v>
      </c>
      <c r="D30" s="4">
        <v>2</v>
      </c>
      <c r="E30" s="4">
        <v>1</v>
      </c>
      <c r="G30" s="2">
        <v>1</v>
      </c>
      <c r="H30" s="2">
        <v>15</v>
      </c>
    </row>
    <row r="31" spans="1:8">
      <c r="G31" s="2">
        <v>2</v>
      </c>
      <c r="H31" s="2">
        <v>15</v>
      </c>
    </row>
    <row r="32" spans="1:8">
      <c r="A32" t="s">
        <v>206</v>
      </c>
      <c r="G32" s="2">
        <v>3</v>
      </c>
      <c r="H32" s="2">
        <v>20</v>
      </c>
    </row>
    <row r="33" spans="1:8">
      <c r="A33" s="4" t="s">
        <v>95</v>
      </c>
      <c r="B33" s="25">
        <v>50000</v>
      </c>
      <c r="C33" s="25">
        <v>15000</v>
      </c>
      <c r="D33" s="25">
        <v>5000</v>
      </c>
      <c r="E33" s="25">
        <v>0</v>
      </c>
      <c r="G33" s="2">
        <v>4</v>
      </c>
      <c r="H33" s="2">
        <v>20</v>
      </c>
    </row>
    <row r="34" spans="1:8">
      <c r="A34" s="4" t="s">
        <v>96</v>
      </c>
      <c r="B34" s="4">
        <v>8.9999999999999993E-3</v>
      </c>
      <c r="C34" s="4">
        <v>7.0000000000000001E-3</v>
      </c>
      <c r="D34" s="4">
        <v>5.0000000000000001E-3</v>
      </c>
      <c r="E34" s="4">
        <v>3.0000000000000001E-3</v>
      </c>
      <c r="G34" s="2">
        <v>5</v>
      </c>
      <c r="H34" s="2">
        <v>30</v>
      </c>
    </row>
    <row r="36" spans="1:8">
      <c r="A36" t="s">
        <v>97</v>
      </c>
    </row>
    <row r="37" spans="1:8">
      <c r="A37" s="2" t="s">
        <v>98</v>
      </c>
      <c r="B37" s="2" t="s">
        <v>99</v>
      </c>
      <c r="C37" s="2" t="s">
        <v>95</v>
      </c>
      <c r="D37" s="2" t="s">
        <v>100</v>
      </c>
      <c r="E37" s="2" t="s">
        <v>101</v>
      </c>
      <c r="F37" s="2" t="s">
        <v>102</v>
      </c>
      <c r="G37" s="1" t="s">
        <v>103</v>
      </c>
    </row>
    <row r="38" spans="1:8">
      <c r="A38" s="2" t="s">
        <v>104</v>
      </c>
      <c r="B38" s="2" t="s">
        <v>105</v>
      </c>
      <c r="C38" s="9">
        <v>4829</v>
      </c>
      <c r="D38" s="9">
        <v>3420000</v>
      </c>
      <c r="E38" s="9">
        <v>3100000</v>
      </c>
      <c r="F38" s="2">
        <v>8</v>
      </c>
      <c r="G38" s="9"/>
    </row>
    <row r="39" spans="1:8">
      <c r="A39" s="2" t="s">
        <v>104</v>
      </c>
      <c r="B39" s="2" t="s">
        <v>106</v>
      </c>
      <c r="C39" s="9">
        <v>14195</v>
      </c>
      <c r="D39" s="9">
        <v>3090000</v>
      </c>
      <c r="E39" s="9">
        <v>3000000</v>
      </c>
      <c r="F39" s="2">
        <v>5.9</v>
      </c>
      <c r="G39" s="9"/>
    </row>
    <row r="40" spans="1:8">
      <c r="A40" s="2" t="s">
        <v>107</v>
      </c>
      <c r="B40" s="2" t="s">
        <v>108</v>
      </c>
      <c r="C40" s="9">
        <v>8130</v>
      </c>
      <c r="D40" s="9">
        <v>2560000</v>
      </c>
      <c r="E40" s="9">
        <v>2400000</v>
      </c>
      <c r="F40" s="2">
        <v>6.5</v>
      </c>
      <c r="G40" s="9"/>
    </row>
    <row r="41" spans="1:8">
      <c r="A41" s="2" t="s">
        <v>104</v>
      </c>
      <c r="B41" s="2" t="s">
        <v>109</v>
      </c>
      <c r="C41" s="9">
        <v>5797</v>
      </c>
      <c r="D41" s="9">
        <v>2540000</v>
      </c>
      <c r="E41" s="9">
        <v>2450000</v>
      </c>
      <c r="F41" s="2">
        <v>6</v>
      </c>
      <c r="G41" s="9"/>
    </row>
    <row r="42" spans="1:8">
      <c r="A42" s="2" t="s">
        <v>104</v>
      </c>
      <c r="B42" s="2" t="s">
        <v>110</v>
      </c>
      <c r="C42" s="9">
        <v>3168</v>
      </c>
      <c r="D42" s="9">
        <v>2290000</v>
      </c>
      <c r="E42" s="9">
        <v>2450000</v>
      </c>
      <c r="F42" s="2">
        <v>4.9000000000000004</v>
      </c>
      <c r="G42" s="9"/>
    </row>
    <row r="43" spans="1:8">
      <c r="A43" s="2" t="s">
        <v>107</v>
      </c>
      <c r="B43" s="2" t="s">
        <v>111</v>
      </c>
      <c r="C43" s="9">
        <v>114054</v>
      </c>
      <c r="D43" s="9">
        <v>2200000</v>
      </c>
      <c r="E43" s="9">
        <v>2350000</v>
      </c>
      <c r="F43" s="2">
        <v>5.4</v>
      </c>
      <c r="G43" s="9"/>
    </row>
    <row r="44" spans="1:8">
      <c r="A44" s="2" t="s">
        <v>104</v>
      </c>
      <c r="B44" s="2" t="s">
        <v>112</v>
      </c>
      <c r="C44" s="9">
        <v>76947</v>
      </c>
      <c r="D44" s="9">
        <v>1990000</v>
      </c>
      <c r="E44" s="9">
        <v>2100000</v>
      </c>
      <c r="F44" s="2">
        <v>6.7</v>
      </c>
      <c r="G44" s="9"/>
    </row>
    <row r="45" spans="1:8">
      <c r="A45" s="2" t="s">
        <v>107</v>
      </c>
      <c r="B45" s="2" t="s">
        <v>113</v>
      </c>
      <c r="C45" s="9">
        <v>15887</v>
      </c>
      <c r="D45" s="9">
        <v>1640000</v>
      </c>
      <c r="E45" s="9">
        <v>1850000</v>
      </c>
      <c r="F45" s="2">
        <v>4.0999999999999996</v>
      </c>
      <c r="G45" s="9"/>
    </row>
  </sheetData>
  <mergeCells count="1">
    <mergeCell ref="D3:F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3:E16"/>
  <sheetViews>
    <sheetView workbookViewId="0">
      <selection activeCell="D21" sqref="D21"/>
    </sheetView>
  </sheetViews>
  <sheetFormatPr defaultRowHeight="16.5"/>
  <cols>
    <col min="1" max="1" width="11.875" bestFit="1" customWidth="1"/>
    <col min="2" max="2" width="10.375" bestFit="1" customWidth="1"/>
    <col min="3" max="3" width="11.25" bestFit="1" customWidth="1"/>
    <col min="4" max="4" width="12.5" bestFit="1" customWidth="1"/>
    <col min="5" max="5" width="16.625" bestFit="1" customWidth="1"/>
    <col min="6" max="6" width="14.5" bestFit="1" customWidth="1"/>
  </cols>
  <sheetData>
    <row r="3" spans="1:5">
      <c r="A3" s="32" t="s">
        <v>207</v>
      </c>
      <c r="B3" t="s" vm="1">
        <v>208</v>
      </c>
    </row>
    <row r="5" spans="1:5">
      <c r="A5" s="32" t="s">
        <v>216</v>
      </c>
      <c r="B5" s="32" t="s">
        <v>217</v>
      </c>
      <c r="C5" s="32" t="s">
        <v>218</v>
      </c>
      <c r="D5" t="s">
        <v>221</v>
      </c>
      <c r="E5" t="s">
        <v>222</v>
      </c>
    </row>
    <row r="6" spans="1:5">
      <c r="A6" t="s">
        <v>210</v>
      </c>
      <c r="D6" s="33"/>
      <c r="E6" s="33"/>
    </row>
    <row r="7" spans="1:5">
      <c r="B7" t="s">
        <v>211</v>
      </c>
      <c r="D7" s="33">
        <v>500</v>
      </c>
      <c r="E7" s="33">
        <v>1974</v>
      </c>
    </row>
    <row r="8" spans="1:5">
      <c r="B8" t="s">
        <v>212</v>
      </c>
      <c r="D8" s="33">
        <v>500</v>
      </c>
      <c r="E8" s="33">
        <v>2000</v>
      </c>
    </row>
    <row r="9" spans="1:5">
      <c r="B9" t="s">
        <v>213</v>
      </c>
      <c r="D9" s="33">
        <v>500</v>
      </c>
      <c r="E9" s="33">
        <v>1972</v>
      </c>
    </row>
    <row r="10" spans="1:5">
      <c r="A10" t="s">
        <v>219</v>
      </c>
      <c r="D10" s="33">
        <v>500</v>
      </c>
      <c r="E10" s="33">
        <v>1972</v>
      </c>
    </row>
    <row r="11" spans="1:5">
      <c r="A11" t="s">
        <v>214</v>
      </c>
      <c r="D11" s="33"/>
      <c r="E11" s="33"/>
    </row>
    <row r="12" spans="1:5">
      <c r="B12" t="s">
        <v>215</v>
      </c>
      <c r="D12" s="33">
        <v>2000</v>
      </c>
      <c r="E12" s="33">
        <v>1996</v>
      </c>
    </row>
    <row r="13" spans="1:5">
      <c r="B13" t="s">
        <v>211</v>
      </c>
      <c r="D13" s="33">
        <v>2500</v>
      </c>
      <c r="E13" s="33">
        <v>1998</v>
      </c>
    </row>
    <row r="14" spans="1:5">
      <c r="B14" t="s">
        <v>212</v>
      </c>
      <c r="D14" s="33">
        <v>2500</v>
      </c>
      <c r="E14" s="33">
        <v>1998</v>
      </c>
    </row>
    <row r="15" spans="1:5">
      <c r="A15" t="s">
        <v>220</v>
      </c>
      <c r="D15" s="33">
        <v>2000</v>
      </c>
      <c r="E15" s="33">
        <v>1996</v>
      </c>
    </row>
    <row r="16" spans="1:5">
      <c r="A16" t="s">
        <v>209</v>
      </c>
      <c r="D16" s="33">
        <v>500</v>
      </c>
      <c r="E16" s="33">
        <v>1972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B1:F10"/>
  <sheetViews>
    <sheetView workbookViewId="0">
      <selection activeCell="G17" sqref="G17"/>
    </sheetView>
  </sheetViews>
  <sheetFormatPr defaultRowHeight="16.5"/>
  <cols>
    <col min="1" max="1" width="2" customWidth="1"/>
    <col min="4" max="4" width="4.5" customWidth="1"/>
  </cols>
  <sheetData>
    <row r="1" spans="2:6">
      <c r="B1" t="s">
        <v>0</v>
      </c>
      <c r="E1" t="s">
        <v>1</v>
      </c>
    </row>
    <row r="2" spans="2:6">
      <c r="B2" s="4"/>
      <c r="C2" s="2" t="s">
        <v>114</v>
      </c>
      <c r="E2" s="29" t="s">
        <v>122</v>
      </c>
      <c r="F2" s="30"/>
    </row>
    <row r="3" spans="2:6">
      <c r="B3" s="2" t="s">
        <v>116</v>
      </c>
      <c r="C3" s="9">
        <v>1150</v>
      </c>
      <c r="E3" s="9"/>
      <c r="F3" s="9">
        <f>AVERAGE(C3:C8)</f>
        <v>1745</v>
      </c>
    </row>
    <row r="4" spans="2:6">
      <c r="B4" s="2" t="s">
        <v>117</v>
      </c>
      <c r="C4" s="9">
        <v>1650</v>
      </c>
      <c r="E4" s="9">
        <v>1000</v>
      </c>
      <c r="F4" s="9">
        <f t="dataTable" ref="F4:F8" dt2D="0" dtr="0" r1="C8"/>
        <v>1561.6666666666667</v>
      </c>
    </row>
    <row r="5" spans="2:6">
      <c r="B5" s="2" t="s">
        <v>118</v>
      </c>
      <c r="C5" s="9">
        <v>2010</v>
      </c>
      <c r="E5" s="9">
        <v>1500</v>
      </c>
      <c r="F5" s="9">
        <v>1645</v>
      </c>
    </row>
    <row r="6" spans="2:6">
      <c r="B6" s="2" t="s">
        <v>119</v>
      </c>
      <c r="C6" s="9">
        <v>1110</v>
      </c>
      <c r="E6" s="9">
        <v>2000</v>
      </c>
      <c r="F6" s="9">
        <v>1728.3333333333333</v>
      </c>
    </row>
    <row r="7" spans="2:6">
      <c r="B7" s="2" t="s">
        <v>120</v>
      </c>
      <c r="C7" s="9">
        <v>2450</v>
      </c>
      <c r="E7" s="9">
        <v>2500</v>
      </c>
      <c r="F7" s="9">
        <v>1811.6666666666667</v>
      </c>
    </row>
    <row r="8" spans="2:6">
      <c r="B8" s="2" t="s">
        <v>115</v>
      </c>
      <c r="C8" s="9">
        <v>2100</v>
      </c>
      <c r="E8" s="9">
        <v>3000</v>
      </c>
      <c r="F8" s="9">
        <v>1895</v>
      </c>
    </row>
    <row r="9" spans="2:6">
      <c r="B9" s="10" t="s">
        <v>123</v>
      </c>
      <c r="C9" s="11">
        <f>SUM(C3:C8)</f>
        <v>10470</v>
      </c>
    </row>
    <row r="10" spans="2:6">
      <c r="B10" s="10" t="s">
        <v>121</v>
      </c>
      <c r="C10" s="11">
        <f>AVERAGE(C3:C8)</f>
        <v>1745</v>
      </c>
    </row>
  </sheetData>
  <mergeCells count="1">
    <mergeCell ref="E2:F2"/>
  </mergeCells>
  <phoneticPr fontId="1" type="noConversion"/>
  <dataValidations count="1">
    <dataValidation type="custom" allowBlank="1" showInputMessage="1" showErrorMessage="1" errorTitle="오류" error="500 단위로 다시 입력하세요._x000a_" promptTitle="판매실적" prompt="500단위로 입력하세요." sqref="E4:E8" xr:uid="{97BA8D29-96BC-459F-9A1F-346ED0237D69}">
      <formula1>MOD(E4,500)=0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I13"/>
  <sheetViews>
    <sheetView topLeftCell="A6" workbookViewId="0">
      <selection activeCell="R19" sqref="R19"/>
    </sheetView>
  </sheetViews>
  <sheetFormatPr defaultRowHeight="16.5"/>
  <cols>
    <col min="1" max="1" width="2" customWidth="1"/>
    <col min="4" max="4" width="11" bestFit="1" customWidth="1"/>
    <col min="5" max="5" width="10.5" bestFit="1" customWidth="1"/>
    <col min="7" max="9" width="11" bestFit="1" customWidth="1"/>
  </cols>
  <sheetData>
    <row r="1" spans="2:9" ht="20.25">
      <c r="B1" s="31" t="s">
        <v>124</v>
      </c>
      <c r="C1" s="31"/>
      <c r="D1" s="31"/>
      <c r="E1" s="31"/>
      <c r="F1" s="31"/>
      <c r="G1" s="31"/>
      <c r="H1" s="31"/>
      <c r="I1" s="31"/>
    </row>
    <row r="3" spans="2:9">
      <c r="B3" s="2" t="s">
        <v>125</v>
      </c>
      <c r="C3" s="2" t="s">
        <v>86</v>
      </c>
      <c r="D3" s="2" t="s">
        <v>126</v>
      </c>
      <c r="E3" s="2" t="s">
        <v>127</v>
      </c>
      <c r="F3" s="2" t="s">
        <v>128</v>
      </c>
      <c r="G3" s="2" t="s">
        <v>129</v>
      </c>
      <c r="H3" s="2" t="s">
        <v>130</v>
      </c>
      <c r="I3" s="2" t="s">
        <v>131</v>
      </c>
    </row>
    <row r="4" spans="2:9">
      <c r="B4" s="2" t="s">
        <v>132</v>
      </c>
      <c r="C4" s="2" t="s">
        <v>133</v>
      </c>
      <c r="D4" s="2" t="s">
        <v>134</v>
      </c>
      <c r="E4" s="3">
        <v>950000</v>
      </c>
      <c r="F4" s="2">
        <v>20</v>
      </c>
      <c r="G4" s="2">
        <v>190</v>
      </c>
      <c r="H4" s="2">
        <v>80</v>
      </c>
      <c r="I4" s="12">
        <v>2</v>
      </c>
    </row>
    <row r="5" spans="2:9">
      <c r="B5" s="2" t="s">
        <v>135</v>
      </c>
      <c r="C5" s="2" t="s">
        <v>136</v>
      </c>
      <c r="D5" s="2" t="s">
        <v>137</v>
      </c>
      <c r="E5" s="3">
        <v>950000</v>
      </c>
      <c r="F5" s="2">
        <v>45</v>
      </c>
      <c r="G5" s="2">
        <v>190</v>
      </c>
      <c r="H5" s="2">
        <v>70</v>
      </c>
      <c r="I5" s="12">
        <v>4.5</v>
      </c>
    </row>
    <row r="6" spans="2:9">
      <c r="B6" s="2" t="s">
        <v>138</v>
      </c>
      <c r="C6" s="2" t="s">
        <v>139</v>
      </c>
      <c r="D6" s="2" t="s">
        <v>140</v>
      </c>
      <c r="E6" s="3">
        <v>1300000</v>
      </c>
      <c r="F6" s="2">
        <v>60</v>
      </c>
      <c r="G6" s="2">
        <v>260</v>
      </c>
      <c r="H6" s="2">
        <v>50</v>
      </c>
      <c r="I6" s="12">
        <v>6</v>
      </c>
    </row>
    <row r="7" spans="2:9">
      <c r="B7" s="2" t="s">
        <v>141</v>
      </c>
      <c r="C7" s="2" t="s">
        <v>142</v>
      </c>
      <c r="D7" s="2" t="s">
        <v>134</v>
      </c>
      <c r="E7" s="3">
        <v>900000</v>
      </c>
      <c r="F7" s="2">
        <v>50</v>
      </c>
      <c r="G7" s="2">
        <v>180</v>
      </c>
      <c r="H7" s="2">
        <v>65</v>
      </c>
      <c r="I7" s="12">
        <v>5</v>
      </c>
    </row>
    <row r="8" spans="2:9">
      <c r="B8" s="2" t="s">
        <v>143</v>
      </c>
      <c r="C8" s="2" t="s">
        <v>144</v>
      </c>
      <c r="D8" s="2" t="s">
        <v>137</v>
      </c>
      <c r="E8" s="3">
        <v>775000</v>
      </c>
      <c r="F8" s="2">
        <v>43</v>
      </c>
      <c r="G8" s="2">
        <v>155</v>
      </c>
      <c r="H8" s="2">
        <v>85</v>
      </c>
      <c r="I8" s="12">
        <v>4.3</v>
      </c>
    </row>
    <row r="9" spans="2:9">
      <c r="B9" s="2" t="s">
        <v>145</v>
      </c>
      <c r="C9" s="2" t="s">
        <v>146</v>
      </c>
      <c r="D9" s="2" t="s">
        <v>137</v>
      </c>
      <c r="E9" s="3">
        <v>755000</v>
      </c>
      <c r="F9" s="2">
        <v>35</v>
      </c>
      <c r="G9" s="2">
        <v>151</v>
      </c>
      <c r="H9" s="2">
        <v>75</v>
      </c>
      <c r="I9" s="12">
        <v>3.5</v>
      </c>
    </row>
    <row r="10" spans="2:9">
      <c r="B10" s="2" t="s">
        <v>147</v>
      </c>
      <c r="C10" s="2" t="s">
        <v>148</v>
      </c>
      <c r="D10" s="2" t="s">
        <v>134</v>
      </c>
      <c r="E10" s="3">
        <v>805000</v>
      </c>
      <c r="F10" s="2">
        <v>25</v>
      </c>
      <c r="G10" s="2">
        <v>161</v>
      </c>
      <c r="H10" s="2">
        <v>25</v>
      </c>
      <c r="I10" s="12">
        <v>2.5</v>
      </c>
    </row>
    <row r="11" spans="2:9">
      <c r="B11" s="2" t="s">
        <v>149</v>
      </c>
      <c r="C11" s="2" t="s">
        <v>150</v>
      </c>
      <c r="D11" s="2" t="s">
        <v>140</v>
      </c>
      <c r="E11" s="3">
        <v>500000</v>
      </c>
      <c r="F11" s="2">
        <v>30</v>
      </c>
      <c r="G11" s="2">
        <v>100</v>
      </c>
      <c r="H11" s="2">
        <v>35</v>
      </c>
      <c r="I11" s="12">
        <v>3</v>
      </c>
    </row>
    <row r="12" spans="2:9">
      <c r="B12" s="2" t="s">
        <v>151</v>
      </c>
      <c r="C12" s="2" t="s">
        <v>152</v>
      </c>
      <c r="D12" s="2" t="s">
        <v>140</v>
      </c>
      <c r="E12" s="3">
        <v>1250000</v>
      </c>
      <c r="F12" s="2">
        <v>40</v>
      </c>
      <c r="G12" s="2">
        <v>250</v>
      </c>
      <c r="H12" s="2">
        <v>85</v>
      </c>
      <c r="I12" s="12">
        <v>4</v>
      </c>
    </row>
    <row r="13" spans="2:9">
      <c r="B13" s="2" t="s">
        <v>153</v>
      </c>
      <c r="C13" s="2" t="s">
        <v>154</v>
      </c>
      <c r="D13" s="2" t="s">
        <v>137</v>
      </c>
      <c r="E13" s="3">
        <v>1000000</v>
      </c>
      <c r="F13" s="2">
        <v>45</v>
      </c>
      <c r="G13" s="2">
        <v>200</v>
      </c>
      <c r="H13" s="2">
        <v>98</v>
      </c>
      <c r="I13" s="12">
        <v>4.5</v>
      </c>
    </row>
  </sheetData>
  <mergeCells count="1">
    <mergeCell ref="B1:I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F13"/>
  <sheetViews>
    <sheetView workbookViewId="0"/>
  </sheetViews>
  <sheetFormatPr defaultRowHeight="16.5"/>
  <cols>
    <col min="1" max="1" width="9.25" bestFit="1" customWidth="1"/>
    <col min="2" max="3" width="9" bestFit="1" customWidth="1"/>
    <col min="4" max="4" width="9.75" customWidth="1"/>
    <col min="5" max="5" width="12" customWidth="1"/>
    <col min="6" max="6" width="12.125" customWidth="1"/>
  </cols>
  <sheetData>
    <row r="1" spans="1:6" ht="17.25" thickBot="1">
      <c r="A1" s="13" t="s">
        <v>156</v>
      </c>
      <c r="B1" s="13"/>
      <c r="C1" s="13"/>
      <c r="D1" s="13"/>
      <c r="E1" s="13"/>
      <c r="F1" s="13"/>
    </row>
    <row r="2" spans="1:6">
      <c r="A2" s="14" t="s">
        <v>157</v>
      </c>
      <c r="B2" s="15" t="s">
        <v>158</v>
      </c>
      <c r="C2" s="15" t="s">
        <v>159</v>
      </c>
      <c r="D2" s="15" t="s">
        <v>160</v>
      </c>
      <c r="E2" s="15" t="s">
        <v>161</v>
      </c>
      <c r="F2" s="15" t="s">
        <v>162</v>
      </c>
    </row>
    <row r="3" spans="1:6">
      <c r="A3" s="16" t="s">
        <v>163</v>
      </c>
      <c r="B3" s="17">
        <v>230</v>
      </c>
      <c r="C3" s="17">
        <v>220</v>
      </c>
      <c r="D3" s="18">
        <v>264000</v>
      </c>
      <c r="E3" s="19">
        <v>-10</v>
      </c>
      <c r="F3" s="19">
        <v>1</v>
      </c>
    </row>
    <row r="4" spans="1:6">
      <c r="A4" s="16" t="s">
        <v>164</v>
      </c>
      <c r="B4" s="17">
        <v>190</v>
      </c>
      <c r="C4" s="17">
        <v>240</v>
      </c>
      <c r="D4" s="18">
        <v>236400</v>
      </c>
      <c r="E4" s="19">
        <v>50</v>
      </c>
      <c r="F4" s="19">
        <v>2</v>
      </c>
    </row>
    <row r="5" spans="1:6">
      <c r="A5" s="16" t="s">
        <v>165</v>
      </c>
      <c r="B5" s="17">
        <v>200</v>
      </c>
      <c r="C5" s="17">
        <v>180</v>
      </c>
      <c r="D5" s="18">
        <v>216000</v>
      </c>
      <c r="E5" s="19">
        <v>-20</v>
      </c>
      <c r="F5" s="19">
        <v>3</v>
      </c>
    </row>
    <row r="6" spans="1:6">
      <c r="A6" s="16" t="s">
        <v>166</v>
      </c>
      <c r="B6" s="17">
        <v>200</v>
      </c>
      <c r="C6" s="17">
        <v>210</v>
      </c>
      <c r="D6" s="18">
        <v>210000</v>
      </c>
      <c r="E6" s="19">
        <v>10</v>
      </c>
      <c r="F6" s="19">
        <v>4</v>
      </c>
    </row>
    <row r="7" spans="1:6">
      <c r="A7" s="16" t="s">
        <v>167</v>
      </c>
      <c r="B7" s="17">
        <v>140</v>
      </c>
      <c r="C7" s="17">
        <v>160</v>
      </c>
      <c r="D7" s="18">
        <v>174000</v>
      </c>
      <c r="E7" s="19">
        <v>20</v>
      </c>
      <c r="F7" s="19">
        <v>5</v>
      </c>
    </row>
    <row r="8" spans="1:6">
      <c r="A8" s="16" t="s">
        <v>168</v>
      </c>
      <c r="B8" s="17">
        <v>200</v>
      </c>
      <c r="C8" s="17">
        <v>200</v>
      </c>
      <c r="D8" s="18">
        <v>156000</v>
      </c>
      <c r="E8" s="19">
        <v>0</v>
      </c>
      <c r="F8" s="19">
        <v>6</v>
      </c>
    </row>
    <row r="9" spans="1:6">
      <c r="A9" s="16" t="s">
        <v>169</v>
      </c>
      <c r="B9" s="17">
        <v>100</v>
      </c>
      <c r="C9" s="17"/>
      <c r="D9" s="18"/>
      <c r="E9" s="19" t="s">
        <v>155</v>
      </c>
      <c r="F9" s="19">
        <v>7</v>
      </c>
    </row>
    <row r="10" spans="1:6">
      <c r="A10" s="16" t="s">
        <v>170</v>
      </c>
      <c r="B10" s="17">
        <v>100</v>
      </c>
      <c r="C10" s="17">
        <v>85</v>
      </c>
      <c r="D10" s="18">
        <v>102000</v>
      </c>
      <c r="E10" s="19">
        <v>-15</v>
      </c>
      <c r="F10" s="19">
        <v>8</v>
      </c>
    </row>
    <row r="11" spans="1:6">
      <c r="A11" s="16" t="s">
        <v>171</v>
      </c>
      <c r="B11" s="17">
        <v>100</v>
      </c>
      <c r="C11" s="17">
        <v>80</v>
      </c>
      <c r="D11" s="18">
        <v>96000</v>
      </c>
      <c r="E11" s="19">
        <v>-20</v>
      </c>
      <c r="F11" s="19">
        <v>9</v>
      </c>
    </row>
    <row r="13" spans="1:6">
      <c r="A13" s="13"/>
      <c r="B13" s="13"/>
      <c r="C13" s="13"/>
      <c r="D13" s="13"/>
      <c r="E13" s="13"/>
      <c r="F13" s="13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L11"/>
  <sheetViews>
    <sheetView tabSelected="1" workbookViewId="0"/>
  </sheetViews>
  <sheetFormatPr defaultRowHeight="16.5"/>
  <cols>
    <col min="12" max="12" width="11.125" bestFit="1" customWidth="1"/>
  </cols>
  <sheetData>
    <row r="1" spans="1:12" ht="19.5">
      <c r="A1" s="20" t="s">
        <v>172</v>
      </c>
      <c r="J1" t="s">
        <v>173</v>
      </c>
    </row>
    <row r="3" spans="1:12">
      <c r="A3" s="21" t="s">
        <v>125</v>
      </c>
      <c r="B3" s="21" t="s">
        <v>174</v>
      </c>
      <c r="C3" s="21" t="s">
        <v>175</v>
      </c>
      <c r="D3" s="21" t="s">
        <v>176</v>
      </c>
      <c r="E3" s="21" t="s">
        <v>177</v>
      </c>
      <c r="F3" s="21" t="s">
        <v>178</v>
      </c>
      <c r="G3" s="21" t="s">
        <v>179</v>
      </c>
      <c r="J3" s="21" t="s">
        <v>176</v>
      </c>
      <c r="K3" s="21" t="s">
        <v>177</v>
      </c>
      <c r="L3" s="21" t="s">
        <v>180</v>
      </c>
    </row>
    <row r="4" spans="1:12">
      <c r="A4" s="22" t="s">
        <v>181</v>
      </c>
      <c r="B4" s="23">
        <v>0.38055555555555598</v>
      </c>
      <c r="C4" s="22" t="s">
        <v>189</v>
      </c>
      <c r="D4" s="22" t="s">
        <v>182</v>
      </c>
      <c r="E4" s="22" t="s">
        <v>183</v>
      </c>
      <c r="F4" s="22">
        <v>2</v>
      </c>
      <c r="G4" s="22">
        <v>24000</v>
      </c>
      <c r="J4" t="s">
        <v>182</v>
      </c>
      <c r="K4" t="s">
        <v>184</v>
      </c>
      <c r="L4">
        <v>18000</v>
      </c>
    </row>
    <row r="5" spans="1:12">
      <c r="A5" s="22" t="s">
        <v>185</v>
      </c>
      <c r="B5" s="23">
        <v>0.49305555555555602</v>
      </c>
      <c r="C5" s="22" t="s">
        <v>189</v>
      </c>
      <c r="D5" s="22" t="s">
        <v>186</v>
      </c>
      <c r="E5" s="22" t="s">
        <v>187</v>
      </c>
      <c r="F5" s="22">
        <v>1</v>
      </c>
      <c r="G5" s="22">
        <v>12000</v>
      </c>
      <c r="J5" t="s">
        <v>182</v>
      </c>
      <c r="K5" t="s">
        <v>187</v>
      </c>
      <c r="L5">
        <v>15000</v>
      </c>
    </row>
    <row r="6" spans="1:12">
      <c r="J6" t="s">
        <v>182</v>
      </c>
      <c r="K6" t="s">
        <v>183</v>
      </c>
      <c r="L6">
        <v>12000</v>
      </c>
    </row>
    <row r="7" spans="1:12">
      <c r="J7" t="s">
        <v>186</v>
      </c>
      <c r="K7" t="s">
        <v>184</v>
      </c>
      <c r="L7">
        <v>15000</v>
      </c>
    </row>
    <row r="8" spans="1:12">
      <c r="J8" t="s">
        <v>186</v>
      </c>
      <c r="K8" t="s">
        <v>187</v>
      </c>
      <c r="L8">
        <v>12000</v>
      </c>
    </row>
    <row r="9" spans="1:12">
      <c r="J9" t="s">
        <v>186</v>
      </c>
      <c r="K9" t="s">
        <v>183</v>
      </c>
      <c r="L9">
        <v>10000</v>
      </c>
    </row>
    <row r="10" spans="1:12">
      <c r="J10" t="s">
        <v>188</v>
      </c>
      <c r="K10" t="s">
        <v>187</v>
      </c>
      <c r="L10">
        <v>8000</v>
      </c>
    </row>
    <row r="11" spans="1:12">
      <c r="J11" t="s">
        <v>188</v>
      </c>
      <c r="K11" t="s">
        <v>183</v>
      </c>
      <c r="L11">
        <v>6000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열차요금계산">
          <controlPr defaultSize="0" autoLine="0" r:id="rId4">
            <anchor moveWithCells="1">
              <from>
                <xdr:col>7</xdr:col>
                <xdr:colOff>247650</xdr:colOff>
                <xdr:row>2</xdr:row>
                <xdr:rowOff>0</xdr:rowOff>
              </from>
              <to>
                <xdr:col>7</xdr:col>
                <xdr:colOff>581025</xdr:colOff>
                <xdr:row>9</xdr:row>
                <xdr:rowOff>133350</xdr:rowOff>
              </to>
            </anchor>
          </controlPr>
        </control>
      </mc:Choice>
      <mc:Fallback>
        <control shapeId="8193" r:id="rId3" name="cmd열차요금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RCC 학원</cp:lastModifiedBy>
  <dcterms:created xsi:type="dcterms:W3CDTF">2023-05-11T11:47:16Z</dcterms:created>
  <dcterms:modified xsi:type="dcterms:W3CDTF">2024-10-29T05:35:09Z</dcterms:modified>
</cp:coreProperties>
</file>