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채연\Desktop\2급 실기\02\"/>
    </mc:Choice>
  </mc:AlternateContent>
  <xr:revisionPtr revIDLastSave="0" documentId="13_ncr:1_{83136AE3-6FF5-44C3-BCE5-7F7354884DB7}" xr6:coauthVersionLast="47" xr6:coauthVersionMax="47" xr10:uidLastSave="{00000000-0000-0000-0000-000000000000}"/>
  <bookViews>
    <workbookView xWindow="-110" yWindow="-110" windowWidth="25820" windowHeight="15500" firstSheet="1" activeTab="2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9" l="1"/>
  <c r="D31" i="4"/>
  <c r="D32" i="4"/>
  <c r="D33" i="4"/>
  <c r="D34" i="4"/>
  <c r="D35" i="4"/>
  <c r="D36" i="4"/>
  <c r="D37" i="4"/>
  <c r="D38" i="4"/>
  <c r="D39" i="4"/>
  <c r="D30" i="4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J4" i="4"/>
  <c r="J5" i="4"/>
  <c r="J6" i="4"/>
  <c r="J7" i="4"/>
  <c r="J8" i="4"/>
  <c r="J9" i="4"/>
  <c r="J10" i="4"/>
  <c r="J11" i="4"/>
  <c r="J12" i="4"/>
  <c r="J13" i="4"/>
  <c r="J3" i="4"/>
  <c r="E13" i="4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<sst xmlns="http://schemas.openxmlformats.org/spreadsheetml/2006/main" count="385" uniqueCount="255">
  <si>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</si>
  <si>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</si>
  <si>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</si>
  <si>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</si>
  <si>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</si>
  <si>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</si>
  <si>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</si>
  <si>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</si>
  <si>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</si>
  <si>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</si>
  <si>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</si>
  <si>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</si>
  <si>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</si>
  <si>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</si>
  <si>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</si>
  <si>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</si>
  <si>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</si>
  <si>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</si>
  <si>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</si>
  <si>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</si>
  <si>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</si>
  <si>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</si>
  <si>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</si>
  <si>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</si>
  <si>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</si>
  <si>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</si>
  <si>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</si>
  <si>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</si>
  <si>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</si>
  <si>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</si>
  <si>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</si>
  <si>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</si>
  <si>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</si>
  <si>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</si>
  <si>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</si>
  <si>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</si>
  <si>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</si>
  <si>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</si>
  <si>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</si>
  <si>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</si>
  <si>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</si>
  <si>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</si>
  <si>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</si>
  <si>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</si>
  <si>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</si>
  <si>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</si>
  <si>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</si>
  <si>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</si>
  <si>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</si>
  <si>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</si>
  <si>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</si>
  <si>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</si>
  <si>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</si>
  <si>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</si>
  <si>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</si>
  <si>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</si>
  <si>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</si>
  <si>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</si>
  <si>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</si>
  <si>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</si>
  <si>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</si>
  <si>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</si>
  <si>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</si>
  <si>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</si>
  <si>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</si>
  <si>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</si>
  <si>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</si>
  <si>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</si>
  <si>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</si>
  <si>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</si>
  <si>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</si>
  <si>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</si>
  <si>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</si>
  <si>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</si>
  <si>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</si>
  <si>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</si>
  <si>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</si>
  <si>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</si>
  <si>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</si>
  <si>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</si>
  <si>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</si>
  <si>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</si>
  <si>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</si>
  <si>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</si>
  <si>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</si>
  <si>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</si>
  <si>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</si>
  <si>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</si>
  <si>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</si>
  <si>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</si>
  <si>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</si>
  <si>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</si>
  <si>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</si>
  <si>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</si>
  <si>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</si>
  <si>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</si>
  <si>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</si>
  <si>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</si>
  <si>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</si>
  <si>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</si>
  <si>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</si>
  <si>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</si>
  <si>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</si>
  <si>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</si>
  <si>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</si>
  <si>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</si>
  <si>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</si>
  <si>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</si>
  <si>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</si>
  <si>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</si>
  <si>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</si>
  <si>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</si>
  <si>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</si>
  <si>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</si>
  <si>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</si>
  <si>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</si>
  <si>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</si>
  <si>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</si>
  <si>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</si>
  <si>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</si>
  <si>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</si>
  <si>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</si>
  <si>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</si>
  <si>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</si>
  <si>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</si>
  <si>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</si>
  <si>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</si>
  <si>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</si>
  <si>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</si>
  <si>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</si>
  <si>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</si>
  <si>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</si>
  <si>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</si>
  <si>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</si>
  <si>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</si>
  <si>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</si>
  <si>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</si>
  <si>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</si>
  <si>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</si>
  <si>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</si>
  <si>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</si>
  <si>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</si>
  <si>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</si>
  <si>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</si>
  <si>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</si>
  <si>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</si>
  <si>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</si>
  <si>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</si>
  <si>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</si>
  <si>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</si>
  <si>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</si>
  <si>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</si>
  <si>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</si>
  <si>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</si>
  <si>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</si>
  <si>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</si>
  <si>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</si>
  <si>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</si>
  <si>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</si>
  <si>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</si>
  <si>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</si>
  <si>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</si>
  <si>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</si>
  <si>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</si>
  <si>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</si>
  <si>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</si>
  <si>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</si>
  <si>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</si>
  <si>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</si>
  <si>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</si>
  <si>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</si>
  <si>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</si>
  <si>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</si>
  <si>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</si>
  <si>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</si>
  <si>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</si>
  <si>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</si>
  <si>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</si>
  <si>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</si>
  <si>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</si>
  <si>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</si>
  <si>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</si>
  <si>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</si>
  <si>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</si>
  <si>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</si>
  <si>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</si>
  <si>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</si>
  <si>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</si>
  <si>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</si>
  <si>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</si>
  <si>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</si>
  <si>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</si>
  <si>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</si>
  <si>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</si>
  <si>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</si>
  <si>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</si>
  <si>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</si>
  <si>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</si>
  <si>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</si>
  <si>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</si>
  <si>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</si>
  <si>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</si>
  <si>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</si>
  <si>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</si>
  <si>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</si>
  <si>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</si>
  <si>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</si>
  <si>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</si>
  <si>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</si>
  <si>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</si>
  <si>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</si>
  <si>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</si>
  <si>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</si>
  <si>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</si>
  <si>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</si>
  <si>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</si>
  <si>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</si>
  <si>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</si>
  <si>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</si>
  <si>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</si>
  <si>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</si>
  <si>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</si>
  <si>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</si>
  <si>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</si>
  <si>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</si>
  <si>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</si>
  <si>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</si>
  <si>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</si>
  <si>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</si>
  <si>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</si>
  <si>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</si>
  <si>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타이어단가</t>
  </si>
  <si>
    <t>타이어미수금</t>
  </si>
  <si>
    <t>제품단가인상</t>
  </si>
  <si>
    <t>만든 사람 채연 날짜 2026-01-06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</si>
  <si>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</si>
  <si>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</si>
  <si>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</si>
  <si>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</si>
  <si>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</si>
  <si>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</si>
  <si>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</si>
  <si>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</si>
  <si>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</si>
  <si>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</si>
  <si>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</si>
  <si>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</si>
  <si>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*</t>
  </si>
  <si>
    <t>평균 : 수량</t>
  </si>
  <si>
    <t>전체 평균 : 수량</t>
  </si>
  <si>
    <t>평균 : 매출액</t>
  </si>
  <si>
    <t>전체 평균 : 매출액</t>
  </si>
  <si>
    <t>차이량</t>
    <phoneticPr fontId="2" type="noConversion"/>
  </si>
  <si>
    <t>판매비율</t>
    <phoneticPr fontId="2" type="noConversion"/>
  </si>
  <si>
    <t>&gt;=90%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</si>
</sst>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0_ "/>
    <numFmt numFmtId="177" formatCode="0.0"/>
    <numFmt numFmtId="178" formatCode="0,,&quot;백만원&quot;"/>
    <numFmt numFmtId="179" formatCode="yyyy/mm/dd;@"/>
    <numFmt numFmtId="180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8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42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6" fillId="0" borderId="0" xfId="0" applyFont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107950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424D2838-3CE2-1493-BDA6-B1023CBD091B}"/>
            </a:ext>
          </a:extLst>
        </xdr:cNvPr>
        <xdr:cNvSpPr/>
      </xdr:nvSpPr>
      <xdr:spPr>
        <a:xfrm>
          <a:off x="2298700" y="2965450"/>
          <a:ext cx="806450" cy="53975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채연" refreshedDate="46028.965205324072" createdVersion="8" refreshedVersion="8" minRefreshableVersion="3" recordCount="12" xr:uid="{FFA552A3-3646-486C-ABDA-48F5EC8C75CC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417414-814C-48A0-B8FB-CA33A15DDE0C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0"/>
    <dataField name="평균 : 매출액" fld="5" subtotal="average" baseField="2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10" sqref="F10"/>
    </sheetView>
  </sheetViews>
  <sheetFormatPr defaultRowHeight="17" x14ac:dyDescent="0.45"/>
  <cols>
    <col min="6" max="6" width="10.58203125" bestFit="1" customWidth="1"/>
  </cols>
  <sheetData>
    <row r="1" spans="1:6" x14ac:dyDescent="0.45">
      <c r="A1" t="s">
        <v>0</v>
      </c>
    </row>
    <row r="3" spans="1:6" x14ac:dyDescent="0.45">
      <c r="A3" s="1" t="s">
        <v>209</v>
      </c>
      <c r="B3" s="1" t="s">
        <v>89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45">
      <c r="A4" s="1" t="s">
        <v>214</v>
      </c>
      <c r="B4" s="1" t="s">
        <v>220</v>
      </c>
      <c r="C4" s="1" t="s">
        <v>226</v>
      </c>
      <c r="D4" s="1" t="s">
        <v>228</v>
      </c>
      <c r="E4" s="1">
        <v>5</v>
      </c>
      <c r="F4" s="2">
        <v>2500000</v>
      </c>
    </row>
    <row r="5" spans="1:6" x14ac:dyDescent="0.45">
      <c r="A5" s="1" t="s">
        <v>215</v>
      </c>
      <c r="B5" s="1" t="s">
        <v>221</v>
      </c>
      <c r="C5" s="1" t="s">
        <v>227</v>
      </c>
      <c r="D5" s="1" t="s">
        <v>228</v>
      </c>
      <c r="E5" s="1">
        <v>7</v>
      </c>
      <c r="F5" s="2">
        <v>2700000</v>
      </c>
    </row>
    <row r="6" spans="1:6" x14ac:dyDescent="0.45">
      <c r="A6" s="1" t="s">
        <v>216</v>
      </c>
      <c r="B6" s="1" t="s">
        <v>222</v>
      </c>
      <c r="C6" s="1" t="s">
        <v>227</v>
      </c>
      <c r="D6" s="1" t="s">
        <v>229</v>
      </c>
      <c r="E6" s="1">
        <v>2</v>
      </c>
      <c r="F6" s="2">
        <v>1800000</v>
      </c>
    </row>
    <row r="7" spans="1:6" x14ac:dyDescent="0.45">
      <c r="A7" s="1" t="s">
        <v>217</v>
      </c>
      <c r="B7" s="1" t="s">
        <v>223</v>
      </c>
      <c r="C7" s="1" t="s">
        <v>226</v>
      </c>
      <c r="D7" s="1" t="s">
        <v>229</v>
      </c>
      <c r="E7" s="1">
        <v>4</v>
      </c>
      <c r="F7" s="2">
        <v>2000000</v>
      </c>
    </row>
    <row r="8" spans="1:6" x14ac:dyDescent="0.45">
      <c r="A8" s="1" t="s">
        <v>218</v>
      </c>
      <c r="B8" s="1" t="s">
        <v>224</v>
      </c>
      <c r="C8" s="1" t="s">
        <v>227</v>
      </c>
      <c r="D8" s="1" t="s">
        <v>230</v>
      </c>
      <c r="E8" s="1">
        <v>1</v>
      </c>
      <c r="F8" s="2">
        <v>1200000</v>
      </c>
    </row>
    <row r="9" spans="1:6" x14ac:dyDescent="0.45">
      <c r="A9" s="1" t="s">
        <v>219</v>
      </c>
      <c r="B9" s="1" t="s">
        <v>225</v>
      </c>
      <c r="C9" s="1" t="s">
        <v>226</v>
      </c>
      <c r="D9" s="1" t="s">
        <v>230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sqref="A1:F1"/>
    </sheetView>
  </sheetViews>
  <sheetFormatPr defaultRowHeight="17" x14ac:dyDescent="0.45"/>
  <cols>
    <col min="3" max="3" width="10.58203125" bestFit="1" customWidth="1"/>
    <col min="6" max="6" width="10.75" bestFit="1" customWidth="1"/>
  </cols>
  <sheetData>
    <row r="1" spans="1:6" ht="21" x14ac:dyDescent="0.45">
      <c r="A1" s="44" t="s">
        <v>1</v>
      </c>
      <c r="B1" s="44"/>
      <c r="C1" s="44"/>
      <c r="D1" s="44"/>
      <c r="E1" s="44"/>
      <c r="F1" s="44"/>
    </row>
    <row r="2" spans="1:6" x14ac:dyDescent="0.45">
      <c r="E2" s="1" t="s">
        <v>2</v>
      </c>
      <c r="F2" s="14">
        <v>45946</v>
      </c>
    </row>
    <row r="3" spans="1:6" ht="17.5" thickBot="1" x14ac:dyDescent="0.5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</row>
    <row r="4" spans="1:6" ht="17.5" thickTop="1" x14ac:dyDescent="0.45">
      <c r="A4" s="18" t="s">
        <v>9</v>
      </c>
      <c r="B4" s="18" t="s">
        <v>10</v>
      </c>
      <c r="C4" s="19">
        <v>350000</v>
      </c>
      <c r="D4" s="20">
        <v>368</v>
      </c>
      <c r="E4" s="21">
        <v>0.1</v>
      </c>
      <c r="F4" s="22">
        <v>128800000</v>
      </c>
    </row>
    <row r="5" spans="1:6" x14ac:dyDescent="0.45">
      <c r="A5" s="3" t="s">
        <v>9</v>
      </c>
      <c r="B5" s="3" t="s">
        <v>11</v>
      </c>
      <c r="C5" s="15">
        <v>500000</v>
      </c>
      <c r="D5" s="16">
        <v>251</v>
      </c>
      <c r="E5" s="5">
        <v>0.13</v>
      </c>
      <c r="F5" s="17">
        <v>125500000</v>
      </c>
    </row>
    <row r="6" spans="1:6" x14ac:dyDescent="0.45">
      <c r="A6" s="3" t="s">
        <v>9</v>
      </c>
      <c r="B6" s="3" t="s">
        <v>12</v>
      </c>
      <c r="C6" s="15">
        <v>400000</v>
      </c>
      <c r="D6" s="16">
        <v>437</v>
      </c>
      <c r="E6" s="5">
        <v>0.11</v>
      </c>
      <c r="F6" s="17">
        <v>174800000</v>
      </c>
    </row>
    <row r="7" spans="1:6" x14ac:dyDescent="0.45">
      <c r="A7" s="3" t="s">
        <v>13</v>
      </c>
      <c r="B7" s="3" t="s">
        <v>10</v>
      </c>
      <c r="C7" s="15">
        <v>350000</v>
      </c>
      <c r="D7" s="16">
        <v>244</v>
      </c>
      <c r="E7" s="5">
        <v>0.1</v>
      </c>
      <c r="F7" s="17">
        <v>85400000</v>
      </c>
    </row>
    <row r="8" spans="1:6" x14ac:dyDescent="0.45">
      <c r="A8" s="3" t="s">
        <v>13</v>
      </c>
      <c r="B8" s="3" t="s">
        <v>11</v>
      </c>
      <c r="C8" s="15">
        <v>500000</v>
      </c>
      <c r="D8" s="16">
        <v>358</v>
      </c>
      <c r="E8" s="5">
        <v>0.13</v>
      </c>
      <c r="F8" s="17">
        <v>179000000</v>
      </c>
    </row>
    <row r="9" spans="1:6" x14ac:dyDescent="0.45">
      <c r="A9" s="3" t="s">
        <v>13</v>
      </c>
      <c r="B9" s="3" t="s">
        <v>12</v>
      </c>
      <c r="C9" s="15">
        <v>400000</v>
      </c>
      <c r="D9" s="16">
        <v>366</v>
      </c>
      <c r="E9" s="5">
        <v>0.11</v>
      </c>
      <c r="F9" s="17">
        <v>146400000</v>
      </c>
    </row>
    <row r="10" spans="1:6" x14ac:dyDescent="0.45">
      <c r="A10" s="3" t="s">
        <v>14</v>
      </c>
      <c r="B10" s="3" t="s">
        <v>10</v>
      </c>
      <c r="C10" s="15">
        <v>350000</v>
      </c>
      <c r="D10" s="16">
        <v>438</v>
      </c>
      <c r="E10" s="5">
        <v>0.1</v>
      </c>
      <c r="F10" s="17">
        <v>153300000</v>
      </c>
    </row>
    <row r="11" spans="1:6" x14ac:dyDescent="0.45">
      <c r="A11" s="3" t="s">
        <v>14</v>
      </c>
      <c r="B11" s="3" t="s">
        <v>11</v>
      </c>
      <c r="C11" s="15">
        <v>500000</v>
      </c>
      <c r="D11" s="16">
        <v>254</v>
      </c>
      <c r="E11" s="5">
        <v>0.13</v>
      </c>
      <c r="F11" s="17">
        <v>127000000</v>
      </c>
    </row>
    <row r="12" spans="1:6" x14ac:dyDescent="0.45">
      <c r="A12" s="3" t="s">
        <v>14</v>
      </c>
      <c r="B12" s="3" t="s">
        <v>12</v>
      </c>
      <c r="C12" s="15">
        <v>400000</v>
      </c>
      <c r="D12" s="16">
        <v>264</v>
      </c>
      <c r="E12" s="5">
        <v>0.11</v>
      </c>
      <c r="F12" s="17">
        <v>105600000</v>
      </c>
    </row>
    <row r="13" spans="1:6" x14ac:dyDescent="0.45">
      <c r="A13" s="3" t="s">
        <v>15</v>
      </c>
      <c r="B13" s="3" t="s">
        <v>10</v>
      </c>
      <c r="C13" s="15">
        <v>350000</v>
      </c>
      <c r="D13" s="16">
        <v>351</v>
      </c>
      <c r="E13" s="5">
        <v>0.1</v>
      </c>
      <c r="F13" s="17">
        <v>122850000</v>
      </c>
    </row>
    <row r="14" spans="1:6" x14ac:dyDescent="0.45">
      <c r="A14" s="3" t="s">
        <v>15</v>
      </c>
      <c r="B14" s="3" t="s">
        <v>11</v>
      </c>
      <c r="C14" s="15">
        <v>500000</v>
      </c>
      <c r="D14" s="16">
        <v>233</v>
      </c>
      <c r="E14" s="5">
        <v>0.13</v>
      </c>
      <c r="F14" s="17">
        <v>116500000</v>
      </c>
    </row>
    <row r="15" spans="1:6" x14ac:dyDescent="0.45">
      <c r="A15" s="3" t="s">
        <v>15</v>
      </c>
      <c r="B15" s="3" t="s">
        <v>12</v>
      </c>
      <c r="C15" s="15">
        <v>400000</v>
      </c>
      <c r="D15" s="16">
        <v>349</v>
      </c>
      <c r="E15" s="5">
        <v>0.11</v>
      </c>
      <c r="F15" s="17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7"/>
  <sheetViews>
    <sheetView tabSelected="1" workbookViewId="0">
      <selection activeCell="L23" sqref="L23"/>
    </sheetView>
  </sheetViews>
  <sheetFormatPr defaultRowHeight="17" x14ac:dyDescent="0.45"/>
  <cols>
    <col min="3" max="3" width="10.4140625" bestFit="1" customWidth="1"/>
  </cols>
  <sheetData>
    <row r="1" spans="1:7" ht="21" x14ac:dyDescent="0.45">
      <c r="A1" s="45" t="s">
        <v>193</v>
      </c>
      <c r="B1" s="45"/>
      <c r="C1" s="45"/>
      <c r="D1" s="45"/>
      <c r="E1" s="45"/>
      <c r="F1" s="45"/>
      <c r="G1" s="45"/>
    </row>
    <row r="3" spans="1:7" x14ac:dyDescent="0.45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5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5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5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5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5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5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5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5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5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5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5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5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5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 t="s">
        <v>252</v>
      </c>
      <c r="B18" s="1" t="s">
        <v>253</v>
      </c>
      <c r="C18" s="1"/>
      <c r="D18" s="1"/>
      <c r="E18" s="1"/>
      <c r="F18" s="1"/>
      <c r="G18" s="1"/>
    </row>
    <row r="19" spans="1:7" x14ac:dyDescent="0.45">
      <c r="A19" s="1" t="b">
        <f>E3&lt;D3</f>
        <v>0</v>
      </c>
      <c r="B19" s="1"/>
      <c r="C19" s="1"/>
      <c r="D19" s="1"/>
      <c r="E19" s="1"/>
      <c r="F19" s="1"/>
      <c r="G19" s="1"/>
    </row>
    <row r="20" spans="1:7" x14ac:dyDescent="0.45">
      <c r="A20" s="1"/>
      <c r="B20" s="1" t="s">
        <v>254</v>
      </c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3" spans="1:7" x14ac:dyDescent="0.45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5">
      <c r="A24" s="3" t="s">
        <v>26</v>
      </c>
      <c r="B24" s="4">
        <v>500</v>
      </c>
      <c r="C24" s="3">
        <v>56</v>
      </c>
      <c r="D24" s="3">
        <v>350</v>
      </c>
      <c r="E24" s="3">
        <v>358</v>
      </c>
      <c r="F24" s="3">
        <v>48</v>
      </c>
      <c r="G24" s="5">
        <v>0.88177339901477836</v>
      </c>
    </row>
    <row r="25" spans="1:7" x14ac:dyDescent="0.45">
      <c r="A25" s="3" t="s">
        <v>28</v>
      </c>
      <c r="B25" s="4">
        <v>600</v>
      </c>
      <c r="C25" s="3">
        <v>63</v>
      </c>
      <c r="D25" s="3">
        <v>300</v>
      </c>
      <c r="E25" s="3">
        <v>242</v>
      </c>
      <c r="F25" s="3">
        <v>121</v>
      </c>
      <c r="G25" s="5">
        <v>0.66666666666666663</v>
      </c>
    </row>
    <row r="26" spans="1:7" x14ac:dyDescent="0.45">
      <c r="A26" s="3" t="s">
        <v>29</v>
      </c>
      <c r="B26" s="4">
        <v>1000</v>
      </c>
      <c r="C26" s="3">
        <v>55</v>
      </c>
      <c r="D26" s="3">
        <v>320</v>
      </c>
      <c r="E26" s="3">
        <v>340</v>
      </c>
      <c r="F26" s="3">
        <v>35</v>
      </c>
      <c r="G26" s="5">
        <v>0.90666666666666662</v>
      </c>
    </row>
    <row r="27" spans="1:7" x14ac:dyDescent="0.45">
      <c r="A27" s="3" t="s">
        <v>33</v>
      </c>
      <c r="B27" s="4">
        <v>500</v>
      </c>
      <c r="C27" s="3">
        <v>45</v>
      </c>
      <c r="D27" s="3">
        <v>380</v>
      </c>
      <c r="E27" s="3">
        <v>389</v>
      </c>
      <c r="F27" s="3">
        <v>36</v>
      </c>
      <c r="G27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workbookViewId="0">
      <selection activeCell="E30" sqref="E30"/>
    </sheetView>
  </sheetViews>
  <sheetFormatPr defaultRowHeight="17" x14ac:dyDescent="0.45"/>
  <cols>
    <col min="2" max="2" width="10.83203125" bestFit="1" customWidth="1"/>
    <col min="3" max="3" width="9.83203125" bestFit="1" customWidth="1"/>
    <col min="4" max="4" width="11" bestFit="1" customWidth="1"/>
    <col min="5" max="5" width="10.58203125" bestFit="1" customWidth="1"/>
    <col min="7" max="7" width="9.08203125" bestFit="1" customWidth="1"/>
    <col min="8" max="8" width="11.08203125" bestFit="1" customWidth="1"/>
    <col min="9" max="9" width="9.33203125" bestFit="1" customWidth="1"/>
  </cols>
  <sheetData>
    <row r="1" spans="1:10" x14ac:dyDescent="0.45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5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5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(2000+MID(I3,5,2)-YEAR(H3))</f>
        <v>7</v>
      </c>
    </row>
    <row r="4" spans="1:10" x14ac:dyDescent="0.45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(2000+MID(I4,5,2)-YEAR(H4))</f>
        <v>9</v>
      </c>
    </row>
    <row r="5" spans="1:10" x14ac:dyDescent="0.45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45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45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45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45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45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45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45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45">
      <c r="A13" s="46" t="s">
        <v>82</v>
      </c>
      <c r="B13" s="47"/>
      <c r="C13" s="47"/>
      <c r="D13" s="48"/>
      <c r="E13" s="4">
        <f>DSUM(A2:E12,5,A2:A3)/DCOUNTA(A2:E12,1,A2:A3)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45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5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5">
      <c r="A17" s="3" t="s">
        <v>97</v>
      </c>
      <c r="B17" s="10">
        <v>45752</v>
      </c>
      <c r="C17" s="3">
        <v>4</v>
      </c>
      <c r="D17" s="3" t="str">
        <f>MONTH(WORKDAY(B17,C17))&amp;"/"&amp;DAY(WORKDAY(B17,C17))</f>
        <v>4/10</v>
      </c>
      <c r="G17" s="3" t="s">
        <v>98</v>
      </c>
      <c r="H17" s="12">
        <v>0.375</v>
      </c>
      <c r="I17" s="12">
        <v>0.47916666666666669</v>
      </c>
      <c r="J17" s="12">
        <f>IF(RIGHT(G17,1)="C",I17-H17+TIME(,10,),I17-H17)</f>
        <v>0.11111111111111113</v>
      </c>
    </row>
    <row r="18" spans="1:10" x14ac:dyDescent="0.45">
      <c r="A18" s="3" t="s">
        <v>99</v>
      </c>
      <c r="B18" s="10">
        <v>45752</v>
      </c>
      <c r="C18" s="3">
        <v>5</v>
      </c>
      <c r="D18" s="3" t="str">
        <f t="shared" ref="D18:D26" si="1">MONTH(WORKDAY(B18,C18))&amp;"/"&amp;DAY(WORKDAY(B18,C18))</f>
        <v>4/11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IF(RIGHT(G18,1)="C",I18-H18+TIME(,10,),I18-H18)</f>
        <v>6.25E-2</v>
      </c>
    </row>
    <row r="19" spans="1:10" x14ac:dyDescent="0.45">
      <c r="A19" s="3" t="s">
        <v>101</v>
      </c>
      <c r="B19" s="10">
        <v>45754</v>
      </c>
      <c r="C19" s="3">
        <v>5</v>
      </c>
      <c r="D19" s="3" t="str">
        <f t="shared" si="1"/>
        <v>4/14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45">
      <c r="A20" s="3" t="s">
        <v>103</v>
      </c>
      <c r="B20" s="10">
        <v>45757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45">
      <c r="A21" s="3" t="s">
        <v>104</v>
      </c>
      <c r="B21" s="10">
        <v>45757</v>
      </c>
      <c r="C21" s="3">
        <v>4</v>
      </c>
      <c r="D21" s="3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45">
      <c r="A22" s="3" t="s">
        <v>105</v>
      </c>
      <c r="B22" s="10">
        <v>45757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45">
      <c r="A23" s="3" t="s">
        <v>106</v>
      </c>
      <c r="B23" s="10">
        <v>45759</v>
      </c>
      <c r="C23" s="3">
        <v>6</v>
      </c>
      <c r="D23" s="3" t="str">
        <f t="shared" si="1"/>
        <v>4/21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45">
      <c r="A24" s="3" t="s">
        <v>107</v>
      </c>
      <c r="B24" s="10">
        <v>45759</v>
      </c>
      <c r="C24" s="3">
        <v>6</v>
      </c>
      <c r="D24" s="3" t="str">
        <f t="shared" si="1"/>
        <v>4/21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45">
      <c r="A25" s="3" t="s">
        <v>108</v>
      </c>
      <c r="B25" s="10">
        <v>45761</v>
      </c>
      <c r="C25" s="3">
        <v>4</v>
      </c>
      <c r="D25" s="3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45">
      <c r="A26" s="3" t="s">
        <v>109</v>
      </c>
      <c r="B26" s="10">
        <v>45761</v>
      </c>
      <c r="C26" s="3">
        <v>5</v>
      </c>
      <c r="D26" s="3" t="str">
        <f t="shared" si="1"/>
        <v>4/21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45">
      <c r="A28" s="8" t="s">
        <v>110</v>
      </c>
      <c r="B28" s="7" t="s">
        <v>194</v>
      </c>
    </row>
    <row r="29" spans="1:10" x14ac:dyDescent="0.45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45">
      <c r="A30" s="3" t="s">
        <v>199</v>
      </c>
      <c r="B30" s="13">
        <v>2.2999999999999998</v>
      </c>
      <c r="C30" s="13">
        <v>1.8</v>
      </c>
      <c r="D30" s="3" t="str">
        <f>CHOOSE(INT(AVERAGE(B30:C30)),"우수","보통","주의")</f>
        <v>보통</v>
      </c>
    </row>
    <row r="31" spans="1:10" x14ac:dyDescent="0.45">
      <c r="A31" s="3" t="s">
        <v>200</v>
      </c>
      <c r="B31" s="13">
        <v>1.3</v>
      </c>
      <c r="C31" s="13">
        <v>0.9</v>
      </c>
      <c r="D31" s="3" t="str">
        <f t="shared" ref="D31:D39" si="3">CHOOSE(INT(AVERAGE(B31:C31)),"우수","보통","주의")</f>
        <v>우수</v>
      </c>
    </row>
    <row r="32" spans="1:10" x14ac:dyDescent="0.45">
      <c r="A32" s="3" t="s">
        <v>201</v>
      </c>
      <c r="B32" s="13">
        <v>2.1</v>
      </c>
      <c r="C32" s="13">
        <v>2.2000000000000002</v>
      </c>
      <c r="D32" s="3" t="str">
        <f t="shared" si="3"/>
        <v>보통</v>
      </c>
    </row>
    <row r="33" spans="1:4" x14ac:dyDescent="0.45">
      <c r="A33" s="3" t="s">
        <v>202</v>
      </c>
      <c r="B33" s="13">
        <v>3.2</v>
      </c>
      <c r="C33" s="13">
        <v>3</v>
      </c>
      <c r="D33" s="3" t="str">
        <f t="shared" si="3"/>
        <v>주의</v>
      </c>
    </row>
    <row r="34" spans="1:4" x14ac:dyDescent="0.45">
      <c r="A34" s="3" t="s">
        <v>203</v>
      </c>
      <c r="B34" s="13">
        <v>1.4</v>
      </c>
      <c r="C34" s="13">
        <v>1.1000000000000001</v>
      </c>
      <c r="D34" s="3" t="str">
        <f t="shared" si="3"/>
        <v>우수</v>
      </c>
    </row>
    <row r="35" spans="1:4" x14ac:dyDescent="0.45">
      <c r="A35" s="3" t="s">
        <v>204</v>
      </c>
      <c r="B35" s="13">
        <v>0.9</v>
      </c>
      <c r="C35" s="13">
        <v>1.2</v>
      </c>
      <c r="D35" s="3" t="str">
        <f t="shared" si="3"/>
        <v>우수</v>
      </c>
    </row>
    <row r="36" spans="1:4" x14ac:dyDescent="0.45">
      <c r="A36" s="3" t="s">
        <v>205</v>
      </c>
      <c r="B36" s="13">
        <v>2.2000000000000002</v>
      </c>
      <c r="C36" s="13">
        <v>2</v>
      </c>
      <c r="D36" s="3" t="str">
        <f t="shared" si="3"/>
        <v>보통</v>
      </c>
    </row>
    <row r="37" spans="1:4" x14ac:dyDescent="0.45">
      <c r="A37" s="3" t="s">
        <v>206</v>
      </c>
      <c r="B37" s="13">
        <v>2</v>
      </c>
      <c r="C37" s="13">
        <v>1.7</v>
      </c>
      <c r="D37" s="3" t="str">
        <f t="shared" si="3"/>
        <v>우수</v>
      </c>
    </row>
    <row r="38" spans="1:4" x14ac:dyDescent="0.45">
      <c r="A38" s="3" t="s">
        <v>207</v>
      </c>
      <c r="B38" s="13">
        <v>2.9</v>
      </c>
      <c r="C38" s="13">
        <v>3.3</v>
      </c>
      <c r="D38" s="3" t="str">
        <f t="shared" si="3"/>
        <v>주의</v>
      </c>
    </row>
    <row r="39" spans="1:4" x14ac:dyDescent="0.45">
      <c r="A39" s="3" t="s">
        <v>208</v>
      </c>
      <c r="B39" s="13">
        <v>0.8</v>
      </c>
      <c r="C39" s="13">
        <v>1.3</v>
      </c>
      <c r="D39" s="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34A2-8737-405E-A44A-58302477CE68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12.33203125" bestFit="1" customWidth="1"/>
    <col min="4" max="6" width="12.33203125" bestFit="1" customWidth="1" outlineLevel="1"/>
  </cols>
  <sheetData>
    <row r="1" spans="2:6" ht="17.5" thickBot="1" x14ac:dyDescent="0.5"/>
    <row r="2" spans="2:6" x14ac:dyDescent="0.45">
      <c r="B2" s="27" t="s">
        <v>236</v>
      </c>
      <c r="C2" s="28"/>
      <c r="D2" s="34"/>
      <c r="E2" s="34"/>
      <c r="F2" s="34"/>
    </row>
    <row r="3" spans="2:6" collapsed="1" x14ac:dyDescent="0.45">
      <c r="B3" s="26"/>
      <c r="C3" s="26"/>
      <c r="D3" s="35" t="s">
        <v>238</v>
      </c>
      <c r="E3" s="35" t="s">
        <v>233</v>
      </c>
      <c r="F3" s="35" t="s">
        <v>235</v>
      </c>
    </row>
    <row r="4" spans="2:6" ht="48" hidden="1" outlineLevel="1" x14ac:dyDescent="0.45">
      <c r="B4" s="30"/>
      <c r="C4" s="30"/>
      <c r="E4" s="37" t="s">
        <v>234</v>
      </c>
      <c r="F4" s="37" t="s">
        <v>234</v>
      </c>
    </row>
    <row r="5" spans="2:6" x14ac:dyDescent="0.45">
      <c r="B5" s="31" t="s">
        <v>237</v>
      </c>
      <c r="C5" s="32"/>
      <c r="D5" s="29"/>
      <c r="E5" s="29"/>
      <c r="F5" s="29"/>
    </row>
    <row r="6" spans="2:6" outlineLevel="1" x14ac:dyDescent="0.45">
      <c r="B6" s="30"/>
      <c r="C6" s="30" t="s">
        <v>231</v>
      </c>
      <c r="D6" s="24">
        <v>65000</v>
      </c>
      <c r="E6" s="36">
        <v>75000</v>
      </c>
      <c r="F6" s="36">
        <v>55000</v>
      </c>
    </row>
    <row r="7" spans="2:6" x14ac:dyDescent="0.45">
      <c r="B7" s="31" t="s">
        <v>239</v>
      </c>
      <c r="C7" s="32"/>
      <c r="D7" s="29"/>
      <c r="E7" s="29"/>
      <c r="F7" s="29"/>
    </row>
    <row r="8" spans="2:6" ht="17.5" outlineLevel="1" thickBot="1" x14ac:dyDescent="0.5">
      <c r="B8" s="33"/>
      <c r="C8" s="33" t="s">
        <v>232</v>
      </c>
      <c r="D8" s="25">
        <v>800000</v>
      </c>
      <c r="E8" s="25">
        <v>1200000</v>
      </c>
      <c r="F8" s="25">
        <v>400000</v>
      </c>
    </row>
    <row r="9" spans="2:6" x14ac:dyDescent="0.45">
      <c r="B9" t="s">
        <v>240</v>
      </c>
    </row>
    <row r="10" spans="2:6" x14ac:dyDescent="0.45">
      <c r="B10" t="s">
        <v>241</v>
      </c>
    </row>
    <row r="11" spans="2:6" x14ac:dyDescent="0.45">
      <c r="B11" t="s">
        <v>242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" x14ac:dyDescent="0.45"/>
  <cols>
    <col min="1" max="1" width="10.4140625" bestFit="1" customWidth="1"/>
    <col min="2" max="2" width="12.33203125" bestFit="1" customWidth="1"/>
    <col min="4" max="4" width="8.6640625" customWidth="1"/>
    <col min="5" max="6" width="10.58203125" bestFit="1" customWidth="1"/>
    <col min="7" max="7" width="9.08203125" bestFit="1" customWidth="1"/>
  </cols>
  <sheetData>
    <row r="1" spans="1:7" ht="21" x14ac:dyDescent="0.45">
      <c r="A1" s="45" t="s">
        <v>115</v>
      </c>
      <c r="B1" s="45"/>
      <c r="C1" s="45"/>
      <c r="D1" s="45"/>
      <c r="E1" s="45"/>
      <c r="F1" s="45"/>
      <c r="G1" s="45"/>
    </row>
    <row r="3" spans="1:7" x14ac:dyDescent="0.45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5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5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5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5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5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5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5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5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5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5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채연" comment="만든 사람 채연 날짜 2026-01-06">
      <inputCells r="D10" val="75000" numFmtId="41"/>
    </scenario>
    <scenario name="제품단가인하" locked="1" count="1" user="채연" comment="만든 사람 채연 날짜 2026-01-06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9" workbookViewId="0">
      <selection activeCell="E35" sqref="E35"/>
    </sheetView>
  </sheetViews>
  <sheetFormatPr defaultRowHeight="17" x14ac:dyDescent="0.45"/>
  <cols>
    <col min="1" max="1" width="17.1640625" bestFit="1" customWidth="1"/>
    <col min="2" max="6" width="11.83203125" bestFit="1" customWidth="1"/>
    <col min="7" max="7" width="12.6640625" bestFit="1" customWidth="1"/>
    <col min="8" max="8" width="10.58203125" bestFit="1" customWidth="1"/>
    <col min="9" max="9" width="12.6640625" bestFit="1" customWidth="1"/>
    <col min="10" max="10" width="15.1640625" bestFit="1" customWidth="1"/>
    <col min="11" max="11" width="17.1640625" bestFit="1" customWidth="1"/>
  </cols>
  <sheetData>
    <row r="1" spans="1:6" ht="21" x14ac:dyDescent="0.45">
      <c r="A1" s="45" t="s">
        <v>142</v>
      </c>
      <c r="B1" s="45"/>
      <c r="C1" s="45"/>
      <c r="D1" s="45"/>
      <c r="E1" s="45"/>
      <c r="F1" s="45"/>
    </row>
    <row r="3" spans="1:6" x14ac:dyDescent="0.45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5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5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5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5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5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5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5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5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5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5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5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5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5">
      <c r="A18" s="38" t="s">
        <v>143</v>
      </c>
      <c r="B18" t="s">
        <v>243</v>
      </c>
    </row>
    <row r="20" spans="1:6" x14ac:dyDescent="0.45">
      <c r="B20" s="38" t="s">
        <v>246</v>
      </c>
    </row>
    <row r="21" spans="1:6" x14ac:dyDescent="0.45">
      <c r="A21" s="38" t="s">
        <v>244</v>
      </c>
      <c r="B21" t="s">
        <v>151</v>
      </c>
      <c r="C21" t="s">
        <v>153</v>
      </c>
      <c r="D21" t="s">
        <v>155</v>
      </c>
      <c r="E21" t="s">
        <v>149</v>
      </c>
      <c r="F21" t="s">
        <v>245</v>
      </c>
    </row>
    <row r="22" spans="1:6" x14ac:dyDescent="0.45">
      <c r="A22" s="39" t="s">
        <v>150</v>
      </c>
      <c r="B22" s="41"/>
      <c r="C22" s="41"/>
      <c r="D22" s="41"/>
      <c r="E22" s="41"/>
      <c r="F22" s="41"/>
    </row>
    <row r="23" spans="1:6" x14ac:dyDescent="0.45">
      <c r="A23" s="40" t="s">
        <v>248</v>
      </c>
      <c r="B23" s="41" t="s">
        <v>247</v>
      </c>
      <c r="C23" s="41">
        <v>21000</v>
      </c>
      <c r="D23" s="41" t="s">
        <v>247</v>
      </c>
      <c r="E23" s="41">
        <v>19000</v>
      </c>
      <c r="F23" s="41">
        <v>19666.666666666668</v>
      </c>
    </row>
    <row r="24" spans="1:6" x14ac:dyDescent="0.45">
      <c r="A24" s="40" t="s">
        <v>250</v>
      </c>
      <c r="B24" s="41" t="s">
        <v>247</v>
      </c>
      <c r="C24" s="41">
        <v>31500000</v>
      </c>
      <c r="D24" s="41" t="s">
        <v>247</v>
      </c>
      <c r="E24" s="41">
        <v>22800000</v>
      </c>
      <c r="F24" s="41">
        <v>25700000</v>
      </c>
    </row>
    <row r="25" spans="1:6" x14ac:dyDescent="0.45">
      <c r="A25" s="39" t="s">
        <v>152</v>
      </c>
      <c r="B25" s="41"/>
      <c r="C25" s="41"/>
      <c r="D25" s="41"/>
      <c r="E25" s="41"/>
      <c r="F25" s="41"/>
    </row>
    <row r="26" spans="1:6" x14ac:dyDescent="0.45">
      <c r="A26" s="40" t="s">
        <v>248</v>
      </c>
      <c r="B26" s="41">
        <v>17500</v>
      </c>
      <c r="C26" s="41" t="s">
        <v>247</v>
      </c>
      <c r="D26" s="41" t="s">
        <v>247</v>
      </c>
      <c r="E26" s="41">
        <v>22000</v>
      </c>
      <c r="F26" s="41">
        <v>19000</v>
      </c>
    </row>
    <row r="27" spans="1:6" x14ac:dyDescent="0.45">
      <c r="A27" s="40" t="s">
        <v>250</v>
      </c>
      <c r="B27" s="41">
        <v>24500000</v>
      </c>
      <c r="C27" s="41" t="s">
        <v>247</v>
      </c>
      <c r="D27" s="41" t="s">
        <v>247</v>
      </c>
      <c r="E27" s="41">
        <v>26400000</v>
      </c>
      <c r="F27" s="41">
        <v>25133333.333333332</v>
      </c>
    </row>
    <row r="28" spans="1:6" x14ac:dyDescent="0.45">
      <c r="A28" s="39" t="s">
        <v>154</v>
      </c>
      <c r="B28" s="41"/>
      <c r="C28" s="41"/>
      <c r="D28" s="41"/>
      <c r="E28" s="41"/>
      <c r="F28" s="41"/>
    </row>
    <row r="29" spans="1:6" x14ac:dyDescent="0.45">
      <c r="A29" s="40" t="s">
        <v>248</v>
      </c>
      <c r="B29" s="41">
        <v>18000</v>
      </c>
      <c r="C29" s="41">
        <v>16500</v>
      </c>
      <c r="D29" s="41" t="s">
        <v>247</v>
      </c>
      <c r="E29" s="41" t="s">
        <v>247</v>
      </c>
      <c r="F29" s="41">
        <v>17000</v>
      </c>
    </row>
    <row r="30" spans="1:6" x14ac:dyDescent="0.45">
      <c r="A30" s="40" t="s">
        <v>250</v>
      </c>
      <c r="B30" s="41">
        <v>25200000</v>
      </c>
      <c r="C30" s="41">
        <v>24750000</v>
      </c>
      <c r="D30" s="41" t="s">
        <v>247</v>
      </c>
      <c r="E30" s="41" t="s">
        <v>247</v>
      </c>
      <c r="F30" s="41">
        <v>24900000</v>
      </c>
    </row>
    <row r="31" spans="1:6" x14ac:dyDescent="0.45">
      <c r="A31" s="39" t="s">
        <v>156</v>
      </c>
      <c r="B31" s="41"/>
      <c r="C31" s="41"/>
      <c r="D31" s="41"/>
      <c r="E31" s="41"/>
      <c r="F31" s="41"/>
    </row>
    <row r="32" spans="1:6" x14ac:dyDescent="0.45">
      <c r="A32" s="40" t="s">
        <v>248</v>
      </c>
      <c r="B32" s="41" t="s">
        <v>247</v>
      </c>
      <c r="C32" s="41" t="s">
        <v>247</v>
      </c>
      <c r="D32" s="41">
        <v>25666.666666666668</v>
      </c>
      <c r="E32" s="41" t="s">
        <v>247</v>
      </c>
      <c r="F32" s="41">
        <v>25666.666666666668</v>
      </c>
    </row>
    <row r="33" spans="1:6" x14ac:dyDescent="0.45">
      <c r="A33" s="40" t="s">
        <v>250</v>
      </c>
      <c r="B33" s="41" t="s">
        <v>247</v>
      </c>
      <c r="C33" s="41" t="s">
        <v>247</v>
      </c>
      <c r="D33" s="41">
        <v>12833333.333333334</v>
      </c>
      <c r="E33" s="41" t="s">
        <v>247</v>
      </c>
      <c r="F33" s="41">
        <v>12833333.333333334</v>
      </c>
    </row>
    <row r="34" spans="1:6" x14ac:dyDescent="0.45">
      <c r="A34" s="39" t="s">
        <v>249</v>
      </c>
      <c r="B34" s="41">
        <v>17666.666666666668</v>
      </c>
      <c r="C34" s="41">
        <v>18000</v>
      </c>
      <c r="D34" s="41">
        <v>25666.666666666668</v>
      </c>
      <c r="E34" s="41">
        <v>20000</v>
      </c>
      <c r="F34" s="41">
        <v>20333.333333333332</v>
      </c>
    </row>
    <row r="35" spans="1:6" x14ac:dyDescent="0.45">
      <c r="A35" s="39" t="s">
        <v>251</v>
      </c>
      <c r="B35" s="41">
        <v>24733333.333333332</v>
      </c>
      <c r="C35" s="41">
        <v>27000000</v>
      </c>
      <c r="D35" s="41">
        <v>12833333.333333334</v>
      </c>
      <c r="E35" s="41">
        <v>24000000</v>
      </c>
      <c r="F35" s="41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H21" sqref="H21"/>
    </sheetView>
  </sheetViews>
  <sheetFormatPr defaultRowHeight="17" x14ac:dyDescent="0.45"/>
  <cols>
    <col min="2" max="2" width="12.4140625" bestFit="1" customWidth="1"/>
    <col min="3" max="3" width="9.08203125" bestFit="1" customWidth="1"/>
    <col min="4" max="6" width="10.58203125" bestFit="1" customWidth="1"/>
  </cols>
  <sheetData>
    <row r="1" spans="1:6" ht="21" x14ac:dyDescent="0.45">
      <c r="A1" s="45" t="s">
        <v>159</v>
      </c>
      <c r="B1" s="45"/>
      <c r="C1" s="45"/>
      <c r="D1" s="45"/>
      <c r="E1" s="45"/>
      <c r="F1" s="45"/>
    </row>
    <row r="3" spans="1:6" x14ac:dyDescent="0.45">
      <c r="A3" s="42" t="s">
        <v>160</v>
      </c>
      <c r="B3" s="43" t="s">
        <v>161</v>
      </c>
      <c r="C3" s="43" t="s">
        <v>162</v>
      </c>
      <c r="D3" s="43" t="s">
        <v>163</v>
      </c>
      <c r="E3" s="43" t="s">
        <v>164</v>
      </c>
      <c r="F3" s="43" t="s">
        <v>165</v>
      </c>
    </row>
    <row r="4" spans="1:6" x14ac:dyDescent="0.45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5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5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5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5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5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5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5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5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opLeftCell="A6" workbookViewId="0">
      <selection activeCell="K24" sqref="K24"/>
    </sheetView>
  </sheetViews>
  <sheetFormatPr defaultRowHeight="17" x14ac:dyDescent="0.45"/>
  <sheetData>
    <row r="1" spans="1:7" ht="21" x14ac:dyDescent="0.45">
      <c r="A1" s="45" t="s">
        <v>175</v>
      </c>
      <c r="B1" s="45"/>
      <c r="C1" s="45"/>
      <c r="D1" s="45"/>
      <c r="E1" s="45"/>
      <c r="F1" s="45"/>
      <c r="G1" s="45"/>
    </row>
    <row r="3" spans="1:7" x14ac:dyDescent="0.45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5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5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5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5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5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5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5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5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5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5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5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5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이채연</cp:lastModifiedBy>
  <dcterms:created xsi:type="dcterms:W3CDTF">2023-12-05T07:56:06Z</dcterms:created>
  <dcterms:modified xsi:type="dcterms:W3CDTF">2026-01-06T14:41:46Z</dcterms:modified>
</cp:coreProperties>
</file>