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20_2026\14_기출문제집_실기\길벗컴활2급기출\02 최신기출유형\"/>
    </mc:Choice>
  </mc:AlternateContent>
  <xr:revisionPtr revIDLastSave="0" documentId="13_ncr:1_{7F397A01-F434-4D31-96FF-E2786078FE44}" xr6:coauthVersionLast="47" xr6:coauthVersionMax="47" xr10:uidLastSave="{00000000-0000-0000-0000-000000000000}"/>
  <bookViews>
    <workbookView xWindow="2910" yWindow="1260" windowWidth="27770" windowHeight="18950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<sst xmlns="http://schemas.openxmlformats.org/spreadsheetml/2006/main" count="287" uniqueCount="209">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</sst>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78" formatCode="m&quot;월&quot;\ d&quot;일&quot;;@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(차트작업!$C$5,차트작업!$C$8,차트작업!$C$11,차트작업!$C$13)</c:f>
              <c:numCache>
                <c:formatCode>General</c:formatCode>
                <c:ptCount val="4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(차트작업!$D$5,차트작업!$D$8,차트작업!$D$11,차트작업!$D$13)</c:f>
              <c:numCache>
                <c:formatCode>General</c:formatCode>
                <c:ptCount val="4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(차트작업!$E$5,차트작업!$E$8,차트작업!$E$11,차트작업!$E$13)</c:f>
              <c:numCache>
                <c:formatCode>General</c:formatCode>
                <c:ptCount val="4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tabSelected="1" workbookViewId="0"/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2"/>
    </row>
    <row r="5" spans="1:6" x14ac:dyDescent="0.45">
      <c r="A5" s="1"/>
      <c r="B5" s="1"/>
      <c r="C5" s="1"/>
      <c r="D5" s="1"/>
      <c r="E5" s="1"/>
      <c r="F5" s="2"/>
    </row>
    <row r="6" spans="1:6" x14ac:dyDescent="0.45">
      <c r="A6" s="1"/>
      <c r="B6" s="1"/>
      <c r="C6" s="1"/>
      <c r="D6" s="1"/>
      <c r="E6" s="1"/>
      <c r="F6" s="2"/>
    </row>
    <row r="7" spans="1:6" x14ac:dyDescent="0.45">
      <c r="A7" s="1"/>
      <c r="B7" s="1"/>
      <c r="C7" s="1"/>
      <c r="D7" s="1"/>
      <c r="E7" s="1"/>
      <c r="F7" s="2"/>
    </row>
    <row r="8" spans="1:6" x14ac:dyDescent="0.45">
      <c r="A8" s="1"/>
      <c r="B8" s="1"/>
      <c r="C8" s="1"/>
      <c r="D8" s="1"/>
      <c r="E8" s="1"/>
      <c r="F8" s="2"/>
    </row>
    <row r="9" spans="1:6" x14ac:dyDescent="0.45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/>
  </sheetViews>
  <sheetFormatPr defaultRowHeight="17" x14ac:dyDescent="0.45"/>
  <cols>
    <col min="3" max="3" width="9.08203125" bestFit="1" customWidth="1"/>
    <col min="6" max="6" width="10.1640625" bestFit="1" customWidth="1"/>
  </cols>
  <sheetData>
    <row r="1" spans="1:6" x14ac:dyDescent="0.45">
      <c r="A1" t="s">
        <v>1</v>
      </c>
    </row>
    <row r="2" spans="1:6" x14ac:dyDescent="0.45">
      <c r="E2" s="1" t="s">
        <v>2</v>
      </c>
      <c r="F2" s="15">
        <v>45946</v>
      </c>
    </row>
    <row r="3" spans="1:6" x14ac:dyDescent="0.4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</row>
    <row r="4" spans="1:6" x14ac:dyDescent="0.45">
      <c r="A4" s="1" t="s">
        <v>9</v>
      </c>
      <c r="B4" s="1" t="s">
        <v>10</v>
      </c>
      <c r="C4">
        <v>350000</v>
      </c>
      <c r="D4">
        <v>368</v>
      </c>
      <c r="E4" s="3">
        <v>0.1</v>
      </c>
      <c r="F4">
        <v>128800000</v>
      </c>
    </row>
    <row r="5" spans="1:6" x14ac:dyDescent="0.45">
      <c r="A5" s="1" t="s">
        <v>9</v>
      </c>
      <c r="B5" s="1" t="s">
        <v>11</v>
      </c>
      <c r="C5">
        <v>500000</v>
      </c>
      <c r="D5">
        <v>251</v>
      </c>
      <c r="E5" s="3">
        <v>0.13</v>
      </c>
      <c r="F5">
        <v>125500000</v>
      </c>
    </row>
    <row r="6" spans="1:6" x14ac:dyDescent="0.45">
      <c r="A6" s="1" t="s">
        <v>9</v>
      </c>
      <c r="B6" s="1" t="s">
        <v>12</v>
      </c>
      <c r="C6">
        <v>400000</v>
      </c>
      <c r="D6">
        <v>437</v>
      </c>
      <c r="E6" s="3">
        <v>0.11</v>
      </c>
      <c r="F6">
        <v>174800000</v>
      </c>
    </row>
    <row r="7" spans="1:6" x14ac:dyDescent="0.45">
      <c r="A7" s="1" t="s">
        <v>13</v>
      </c>
      <c r="B7" s="1" t="s">
        <v>10</v>
      </c>
      <c r="C7">
        <v>350000</v>
      </c>
      <c r="D7">
        <v>244</v>
      </c>
      <c r="E7" s="3">
        <v>0.1</v>
      </c>
      <c r="F7">
        <v>85400000</v>
      </c>
    </row>
    <row r="8" spans="1:6" x14ac:dyDescent="0.45">
      <c r="A8" s="1" t="s">
        <v>13</v>
      </c>
      <c r="B8" s="1" t="s">
        <v>11</v>
      </c>
      <c r="C8">
        <v>500000</v>
      </c>
      <c r="D8">
        <v>358</v>
      </c>
      <c r="E8" s="3">
        <v>0.13</v>
      </c>
      <c r="F8">
        <v>179000000</v>
      </c>
    </row>
    <row r="9" spans="1:6" x14ac:dyDescent="0.45">
      <c r="A9" s="1" t="s">
        <v>13</v>
      </c>
      <c r="B9" s="1" t="s">
        <v>12</v>
      </c>
      <c r="C9">
        <v>400000</v>
      </c>
      <c r="D9">
        <v>366</v>
      </c>
      <c r="E9" s="3">
        <v>0.11</v>
      </c>
      <c r="F9">
        <v>146400000</v>
      </c>
    </row>
    <row r="10" spans="1:6" x14ac:dyDescent="0.45">
      <c r="A10" s="1" t="s">
        <v>14</v>
      </c>
      <c r="B10" s="1" t="s">
        <v>10</v>
      </c>
      <c r="C10">
        <v>350000</v>
      </c>
      <c r="D10">
        <v>438</v>
      </c>
      <c r="E10" s="3">
        <v>0.1</v>
      </c>
      <c r="F10">
        <v>153300000</v>
      </c>
    </row>
    <row r="11" spans="1:6" x14ac:dyDescent="0.45">
      <c r="A11" s="1" t="s">
        <v>14</v>
      </c>
      <c r="B11" s="1" t="s">
        <v>11</v>
      </c>
      <c r="C11">
        <v>500000</v>
      </c>
      <c r="D11">
        <v>254</v>
      </c>
      <c r="E11" s="3">
        <v>0.13</v>
      </c>
      <c r="F11">
        <v>127000000</v>
      </c>
    </row>
    <row r="12" spans="1:6" x14ac:dyDescent="0.45">
      <c r="A12" s="1" t="s">
        <v>14</v>
      </c>
      <c r="B12" s="1" t="s">
        <v>12</v>
      </c>
      <c r="C12">
        <v>400000</v>
      </c>
      <c r="D12">
        <v>264</v>
      </c>
      <c r="E12" s="3">
        <v>0.11</v>
      </c>
      <c r="F12">
        <v>105600000</v>
      </c>
    </row>
    <row r="13" spans="1:6" x14ac:dyDescent="0.45">
      <c r="A13" s="1" t="s">
        <v>15</v>
      </c>
      <c r="B13" s="1" t="s">
        <v>10</v>
      </c>
      <c r="C13">
        <v>350000</v>
      </c>
      <c r="D13">
        <v>351</v>
      </c>
      <c r="E13" s="3">
        <v>0.1</v>
      </c>
      <c r="F13">
        <v>122850000</v>
      </c>
    </row>
    <row r="14" spans="1:6" x14ac:dyDescent="0.45">
      <c r="A14" s="1" t="s">
        <v>15</v>
      </c>
      <c r="B14" s="1" t="s">
        <v>11</v>
      </c>
      <c r="C14">
        <v>500000</v>
      </c>
      <c r="D14">
        <v>233</v>
      </c>
      <c r="E14" s="3">
        <v>0.13</v>
      </c>
      <c r="F14">
        <v>116500000</v>
      </c>
    </row>
    <row r="15" spans="1:6" x14ac:dyDescent="0.45">
      <c r="A15" s="1" t="s">
        <v>15</v>
      </c>
      <c r="B15" s="1" t="s">
        <v>12</v>
      </c>
      <c r="C15">
        <v>400000</v>
      </c>
      <c r="D15">
        <v>349</v>
      </c>
      <c r="E15" s="3">
        <v>0.11</v>
      </c>
      <c r="F15">
        <v>139600000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1"/>
  <sheetViews>
    <sheetView workbookViewId="0">
      <selection sqref="A1:G1"/>
    </sheetView>
  </sheetViews>
  <sheetFormatPr defaultRowHeight="17" x14ac:dyDescent="0.45"/>
  <cols>
    <col min="3" max="3" width="10.4140625" bestFit="1" customWidth="1"/>
  </cols>
  <sheetData>
    <row r="1" spans="1:7" ht="21" x14ac:dyDescent="0.45">
      <c r="A1" s="16" t="s">
        <v>193</v>
      </c>
      <c r="B1" s="16"/>
      <c r="C1" s="16"/>
      <c r="D1" s="16"/>
      <c r="E1" s="16"/>
      <c r="F1" s="16"/>
      <c r="G1" s="16"/>
    </row>
    <row r="3" spans="1:7" x14ac:dyDescent="0.45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</row>
    <row r="4" spans="1:7" x14ac:dyDescent="0.45">
      <c r="A4" s="4" t="s">
        <v>23</v>
      </c>
      <c r="B4" s="5">
        <v>1000</v>
      </c>
      <c r="C4" s="4">
        <v>67</v>
      </c>
      <c r="D4" s="4">
        <v>300</v>
      </c>
      <c r="E4" s="4">
        <v>322</v>
      </c>
      <c r="F4" s="4">
        <f t="shared" ref="F4:F16" si="0">C4+D4-E4</f>
        <v>45</v>
      </c>
      <c r="G4" s="6">
        <f t="shared" ref="G4:G16" si="1">E4/(C4+D4)</f>
        <v>0.87738419618528607</v>
      </c>
    </row>
    <row r="5" spans="1:7" x14ac:dyDescent="0.45">
      <c r="A5" s="4" t="s">
        <v>24</v>
      </c>
      <c r="B5" s="5">
        <v>600</v>
      </c>
      <c r="C5" s="4">
        <v>99</v>
      </c>
      <c r="D5" s="4">
        <v>250</v>
      </c>
      <c r="E5" s="4">
        <v>305</v>
      </c>
      <c r="F5" s="4">
        <f t="shared" si="0"/>
        <v>44</v>
      </c>
      <c r="G5" s="6">
        <f t="shared" si="1"/>
        <v>0.87392550143266479</v>
      </c>
    </row>
    <row r="6" spans="1:7" x14ac:dyDescent="0.45">
      <c r="A6" s="4" t="s">
        <v>25</v>
      </c>
      <c r="B6" s="5">
        <v>600</v>
      </c>
      <c r="C6" s="4">
        <v>27</v>
      </c>
      <c r="D6" s="4">
        <v>400</v>
      </c>
      <c r="E6" s="4">
        <v>286</v>
      </c>
      <c r="F6" s="4">
        <f t="shared" si="0"/>
        <v>141</v>
      </c>
      <c r="G6" s="6">
        <f t="shared" si="1"/>
        <v>0.66978922716627631</v>
      </c>
    </row>
    <row r="7" spans="1:7" x14ac:dyDescent="0.45">
      <c r="A7" s="4" t="s">
        <v>26</v>
      </c>
      <c r="B7" s="5">
        <v>500</v>
      </c>
      <c r="C7" s="4">
        <v>56</v>
      </c>
      <c r="D7" s="4">
        <v>350</v>
      </c>
      <c r="E7" s="4">
        <v>358</v>
      </c>
      <c r="F7" s="4">
        <f t="shared" si="0"/>
        <v>48</v>
      </c>
      <c r="G7" s="6">
        <f t="shared" si="1"/>
        <v>0.88177339901477836</v>
      </c>
    </row>
    <row r="8" spans="1:7" x14ac:dyDescent="0.45">
      <c r="A8" s="4" t="s">
        <v>27</v>
      </c>
      <c r="B8" s="5">
        <v>500</v>
      </c>
      <c r="C8" s="4">
        <v>48</v>
      </c>
      <c r="D8" s="4">
        <v>350</v>
      </c>
      <c r="E8" s="4">
        <v>321</v>
      </c>
      <c r="F8" s="4">
        <f t="shared" si="0"/>
        <v>77</v>
      </c>
      <c r="G8" s="6">
        <f t="shared" si="1"/>
        <v>0.80653266331658291</v>
      </c>
    </row>
    <row r="9" spans="1:7" x14ac:dyDescent="0.45">
      <c r="A9" s="4" t="s">
        <v>28</v>
      </c>
      <c r="B9" s="5">
        <v>600</v>
      </c>
      <c r="C9" s="4">
        <v>63</v>
      </c>
      <c r="D9" s="4">
        <v>300</v>
      </c>
      <c r="E9" s="4">
        <v>242</v>
      </c>
      <c r="F9" s="4">
        <f t="shared" si="0"/>
        <v>121</v>
      </c>
      <c r="G9" s="6">
        <f t="shared" si="1"/>
        <v>0.66666666666666663</v>
      </c>
    </row>
    <row r="10" spans="1:7" x14ac:dyDescent="0.45">
      <c r="A10" s="4" t="s">
        <v>29</v>
      </c>
      <c r="B10" s="5">
        <v>1000</v>
      </c>
      <c r="C10" s="4">
        <v>55</v>
      </c>
      <c r="D10" s="4">
        <v>320</v>
      </c>
      <c r="E10" s="4">
        <v>340</v>
      </c>
      <c r="F10" s="4">
        <f t="shared" si="0"/>
        <v>35</v>
      </c>
      <c r="G10" s="6">
        <f t="shared" si="1"/>
        <v>0.90666666666666662</v>
      </c>
    </row>
    <row r="11" spans="1:7" x14ac:dyDescent="0.45">
      <c r="A11" s="4" t="s">
        <v>30</v>
      </c>
      <c r="B11" s="5">
        <v>1200</v>
      </c>
      <c r="C11" s="4">
        <v>75</v>
      </c>
      <c r="D11" s="4">
        <v>200</v>
      </c>
      <c r="E11" s="4">
        <v>207</v>
      </c>
      <c r="F11" s="4">
        <f t="shared" si="0"/>
        <v>68</v>
      </c>
      <c r="G11" s="6">
        <f t="shared" si="1"/>
        <v>0.75272727272727269</v>
      </c>
    </row>
    <row r="12" spans="1:7" x14ac:dyDescent="0.45">
      <c r="A12" s="4" t="s">
        <v>31</v>
      </c>
      <c r="B12" s="5">
        <v>800</v>
      </c>
      <c r="C12" s="4">
        <v>53</v>
      </c>
      <c r="D12" s="4">
        <v>320</v>
      </c>
      <c r="E12" s="4">
        <v>326</v>
      </c>
      <c r="F12" s="4">
        <f t="shared" si="0"/>
        <v>47</v>
      </c>
      <c r="G12" s="6">
        <f t="shared" si="1"/>
        <v>0.87399463806970512</v>
      </c>
    </row>
    <row r="13" spans="1:7" x14ac:dyDescent="0.45">
      <c r="A13" s="4" t="s">
        <v>32</v>
      </c>
      <c r="B13" s="5">
        <v>600</v>
      </c>
      <c r="C13" s="4">
        <v>29</v>
      </c>
      <c r="D13" s="4">
        <v>400</v>
      </c>
      <c r="E13" s="4">
        <v>322</v>
      </c>
      <c r="F13" s="4">
        <f t="shared" si="0"/>
        <v>107</v>
      </c>
      <c r="G13" s="6">
        <f t="shared" si="1"/>
        <v>0.75058275058275059</v>
      </c>
    </row>
    <row r="14" spans="1:7" x14ac:dyDescent="0.45">
      <c r="A14" s="4" t="s">
        <v>33</v>
      </c>
      <c r="B14" s="5">
        <v>500</v>
      </c>
      <c r="C14" s="4">
        <v>45</v>
      </c>
      <c r="D14" s="4">
        <v>380</v>
      </c>
      <c r="E14" s="4">
        <v>389</v>
      </c>
      <c r="F14" s="4">
        <f t="shared" si="0"/>
        <v>36</v>
      </c>
      <c r="G14" s="6">
        <f t="shared" si="1"/>
        <v>0.91529411764705881</v>
      </c>
    </row>
    <row r="15" spans="1:7" x14ac:dyDescent="0.45">
      <c r="A15" s="4" t="s">
        <v>34</v>
      </c>
      <c r="B15" s="5">
        <v>700</v>
      </c>
      <c r="C15" s="4">
        <v>65</v>
      </c>
      <c r="D15" s="4">
        <v>240</v>
      </c>
      <c r="E15" s="4">
        <v>245</v>
      </c>
      <c r="F15" s="4">
        <f t="shared" si="0"/>
        <v>60</v>
      </c>
      <c r="G15" s="6">
        <f t="shared" si="1"/>
        <v>0.80327868852459017</v>
      </c>
    </row>
    <row r="16" spans="1:7" x14ac:dyDescent="0.45">
      <c r="A16" s="4" t="s">
        <v>35</v>
      </c>
      <c r="B16" s="5">
        <v>500</v>
      </c>
      <c r="C16" s="4">
        <v>68</v>
      </c>
      <c r="D16" s="4">
        <v>250</v>
      </c>
      <c r="E16" s="4">
        <v>258</v>
      </c>
      <c r="F16" s="4">
        <f t="shared" si="0"/>
        <v>60</v>
      </c>
      <c r="G16" s="6">
        <f t="shared" si="1"/>
        <v>0.81132075471698117</v>
      </c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/>
  </sheetViews>
  <sheetFormatPr defaultRowHeight="17" x14ac:dyDescent="0.45"/>
  <cols>
    <col min="2" max="2" width="10.83203125" bestFit="1" customWidth="1"/>
    <col min="3" max="3" width="9.83203125" bestFit="1" customWidth="1"/>
    <col min="4" max="4" width="11" bestFit="1" customWidth="1"/>
    <col min="5" max="5" width="9.33203125" bestFit="1" customWidth="1"/>
    <col min="7" max="7" width="9.08203125" bestFit="1" customWidth="1"/>
    <col min="8" max="8" width="11.08203125" bestFit="1" customWidth="1"/>
    <col min="9" max="9" width="9.33203125" bestFit="1" customWidth="1"/>
  </cols>
  <sheetData>
    <row r="1" spans="1:10" x14ac:dyDescent="0.45">
      <c r="A1" s="7" t="s">
        <v>36</v>
      </c>
      <c r="B1" s="8" t="s">
        <v>37</v>
      </c>
      <c r="G1" s="9" t="s">
        <v>38</v>
      </c>
      <c r="H1" s="8" t="s">
        <v>39</v>
      </c>
    </row>
    <row r="2" spans="1:10" x14ac:dyDescent="0.45">
      <c r="A2" s="4" t="s">
        <v>16</v>
      </c>
      <c r="B2" s="4" t="s">
        <v>40</v>
      </c>
      <c r="C2" s="4" t="s">
        <v>41</v>
      </c>
      <c r="D2" s="4" t="s">
        <v>42</v>
      </c>
      <c r="E2" s="4" t="s">
        <v>43</v>
      </c>
      <c r="G2" s="4" t="s">
        <v>4</v>
      </c>
      <c r="H2" s="4" t="s">
        <v>44</v>
      </c>
      <c r="I2" s="4" t="s">
        <v>45</v>
      </c>
      <c r="J2" s="10" t="s">
        <v>46</v>
      </c>
    </row>
    <row r="3" spans="1:10" x14ac:dyDescent="0.45">
      <c r="A3" s="4" t="s">
        <v>47</v>
      </c>
      <c r="B3" s="5">
        <v>800000</v>
      </c>
      <c r="C3" s="4" t="s">
        <v>48</v>
      </c>
      <c r="D3" s="4" t="s">
        <v>49</v>
      </c>
      <c r="E3" s="5">
        <v>224500</v>
      </c>
      <c r="G3" s="4" t="s">
        <v>50</v>
      </c>
      <c r="H3" s="11">
        <v>41244</v>
      </c>
      <c r="I3" s="4" t="s">
        <v>51</v>
      </c>
      <c r="J3" s="12"/>
    </row>
    <row r="4" spans="1:10" x14ac:dyDescent="0.45">
      <c r="A4" s="4" t="s">
        <v>52</v>
      </c>
      <c r="B4" s="5">
        <v>1200000</v>
      </c>
      <c r="C4" s="4" t="s">
        <v>53</v>
      </c>
      <c r="D4" s="4" t="s">
        <v>54</v>
      </c>
      <c r="E4" s="5">
        <v>359200</v>
      </c>
      <c r="G4" s="4" t="s">
        <v>55</v>
      </c>
      <c r="H4" s="11">
        <v>41398</v>
      </c>
      <c r="I4" s="4" t="s">
        <v>56</v>
      </c>
      <c r="J4" s="12"/>
    </row>
    <row r="5" spans="1:10" x14ac:dyDescent="0.45">
      <c r="A5" s="4" t="s">
        <v>47</v>
      </c>
      <c r="B5" s="5">
        <v>2000000</v>
      </c>
      <c r="C5" s="4" t="s">
        <v>53</v>
      </c>
      <c r="D5" s="4" t="s">
        <v>57</v>
      </c>
      <c r="E5" s="5">
        <v>625100</v>
      </c>
      <c r="G5" s="4" t="s">
        <v>58</v>
      </c>
      <c r="H5" s="11">
        <v>42203</v>
      </c>
      <c r="I5" s="4" t="s">
        <v>59</v>
      </c>
      <c r="J5" s="12"/>
    </row>
    <row r="6" spans="1:10" x14ac:dyDescent="0.45">
      <c r="A6" s="4" t="s">
        <v>60</v>
      </c>
      <c r="B6" s="5">
        <v>700000</v>
      </c>
      <c r="C6" s="4" t="s">
        <v>61</v>
      </c>
      <c r="D6" s="4" t="s">
        <v>62</v>
      </c>
      <c r="E6" s="5">
        <v>175400</v>
      </c>
      <c r="G6" s="4" t="s">
        <v>63</v>
      </c>
      <c r="H6" s="11">
        <v>41973</v>
      </c>
      <c r="I6" s="4" t="s">
        <v>64</v>
      </c>
      <c r="J6" s="12"/>
    </row>
    <row r="7" spans="1:10" x14ac:dyDescent="0.45">
      <c r="A7" s="4" t="s">
        <v>52</v>
      </c>
      <c r="B7" s="5">
        <v>2200000</v>
      </c>
      <c r="C7" s="4" t="s">
        <v>48</v>
      </c>
      <c r="D7" s="4" t="s">
        <v>65</v>
      </c>
      <c r="E7" s="5">
        <v>556900</v>
      </c>
      <c r="G7" s="4" t="s">
        <v>66</v>
      </c>
      <c r="H7" s="11">
        <v>42454</v>
      </c>
      <c r="I7" s="4" t="s">
        <v>67</v>
      </c>
      <c r="J7" s="12"/>
    </row>
    <row r="8" spans="1:10" x14ac:dyDescent="0.45">
      <c r="A8" s="4" t="s">
        <v>47</v>
      </c>
      <c r="B8" s="5">
        <v>1300000</v>
      </c>
      <c r="C8" s="4" t="s">
        <v>68</v>
      </c>
      <c r="D8" s="4" t="s">
        <v>69</v>
      </c>
      <c r="E8" s="5">
        <v>394500</v>
      </c>
      <c r="G8" s="4" t="s">
        <v>70</v>
      </c>
      <c r="H8" s="11">
        <v>43015</v>
      </c>
      <c r="I8" s="4" t="s">
        <v>71</v>
      </c>
      <c r="J8" s="12"/>
    </row>
    <row r="9" spans="1:10" x14ac:dyDescent="0.45">
      <c r="A9" s="4" t="s">
        <v>60</v>
      </c>
      <c r="B9" s="5">
        <v>2500000</v>
      </c>
      <c r="C9" s="4" t="s">
        <v>61</v>
      </c>
      <c r="D9" s="4" t="s">
        <v>72</v>
      </c>
      <c r="E9" s="5">
        <v>756200</v>
      </c>
      <c r="G9" s="4" t="s">
        <v>73</v>
      </c>
      <c r="H9" s="11">
        <v>41508</v>
      </c>
      <c r="I9" s="4" t="s">
        <v>74</v>
      </c>
      <c r="J9" s="12"/>
    </row>
    <row r="10" spans="1:10" x14ac:dyDescent="0.45">
      <c r="A10" s="4" t="s">
        <v>60</v>
      </c>
      <c r="B10" s="5">
        <v>2300000</v>
      </c>
      <c r="C10" s="4" t="s">
        <v>48</v>
      </c>
      <c r="D10" s="4" t="s">
        <v>54</v>
      </c>
      <c r="E10" s="5">
        <v>575300</v>
      </c>
      <c r="G10" s="4" t="s">
        <v>75</v>
      </c>
      <c r="H10" s="11">
        <v>41895</v>
      </c>
      <c r="I10" s="4" t="s">
        <v>76</v>
      </c>
      <c r="J10" s="12"/>
    </row>
    <row r="11" spans="1:10" x14ac:dyDescent="0.45">
      <c r="A11" s="4" t="s">
        <v>47</v>
      </c>
      <c r="B11" s="5">
        <v>2100000</v>
      </c>
      <c r="C11" s="4" t="s">
        <v>61</v>
      </c>
      <c r="D11" s="4" t="s">
        <v>57</v>
      </c>
      <c r="E11" s="5">
        <v>636000</v>
      </c>
      <c r="G11" s="4" t="s">
        <v>77</v>
      </c>
      <c r="H11" s="11">
        <v>42176</v>
      </c>
      <c r="I11" s="4" t="s">
        <v>78</v>
      </c>
      <c r="J11" s="12"/>
    </row>
    <row r="12" spans="1:10" x14ac:dyDescent="0.45">
      <c r="A12" s="4" t="s">
        <v>52</v>
      </c>
      <c r="B12" s="5">
        <v>2000000</v>
      </c>
      <c r="C12" s="4" t="s">
        <v>61</v>
      </c>
      <c r="D12" s="4" t="s">
        <v>79</v>
      </c>
      <c r="E12" s="5">
        <v>506400</v>
      </c>
      <c r="G12" s="4" t="s">
        <v>80</v>
      </c>
      <c r="H12" s="11">
        <v>40970</v>
      </c>
      <c r="I12" s="4" t="s">
        <v>81</v>
      </c>
      <c r="J12" s="12"/>
    </row>
    <row r="13" spans="1:10" x14ac:dyDescent="0.45">
      <c r="A13" s="17" t="s">
        <v>82</v>
      </c>
      <c r="B13" s="18"/>
      <c r="C13" s="18"/>
      <c r="D13" s="19"/>
      <c r="E13" s="5"/>
      <c r="G13" s="4" t="s">
        <v>83</v>
      </c>
      <c r="H13" s="11">
        <v>42201</v>
      </c>
      <c r="I13" s="4" t="s">
        <v>84</v>
      </c>
      <c r="J13" s="12"/>
    </row>
    <row r="15" spans="1:10" x14ac:dyDescent="0.45">
      <c r="A15" s="9" t="s">
        <v>85</v>
      </c>
      <c r="B15" s="8" t="s">
        <v>86</v>
      </c>
      <c r="G15" s="9" t="s">
        <v>87</v>
      </c>
      <c r="H15" s="8" t="s">
        <v>88</v>
      </c>
    </row>
    <row r="16" spans="1:10" x14ac:dyDescent="0.45">
      <c r="A16" s="4" t="s">
        <v>89</v>
      </c>
      <c r="B16" s="4" t="s">
        <v>90</v>
      </c>
      <c r="C16" s="4" t="s">
        <v>91</v>
      </c>
      <c r="D16" s="10" t="s">
        <v>92</v>
      </c>
      <c r="G16" s="4" t="s">
        <v>93</v>
      </c>
      <c r="H16" s="4" t="s">
        <v>94</v>
      </c>
      <c r="I16" s="4" t="s">
        <v>95</v>
      </c>
      <c r="J16" s="10" t="s">
        <v>96</v>
      </c>
    </row>
    <row r="17" spans="1:10" x14ac:dyDescent="0.45">
      <c r="A17" s="4" t="s">
        <v>97</v>
      </c>
      <c r="B17" s="11">
        <v>45752</v>
      </c>
      <c r="C17" s="4">
        <v>4</v>
      </c>
      <c r="D17" s="4"/>
      <c r="G17" s="4" t="s">
        <v>98</v>
      </c>
      <c r="H17" s="13">
        <v>0.375</v>
      </c>
      <c r="I17" s="13">
        <v>0.47916666666666669</v>
      </c>
      <c r="J17" s="13"/>
    </row>
    <row r="18" spans="1:10" x14ac:dyDescent="0.45">
      <c r="A18" s="4" t="s">
        <v>99</v>
      </c>
      <c r="B18" s="11">
        <v>45752</v>
      </c>
      <c r="C18" s="4">
        <v>5</v>
      </c>
      <c r="D18" s="4"/>
      <c r="G18" s="4" t="s">
        <v>100</v>
      </c>
      <c r="H18" s="13">
        <v>0.54166666666666663</v>
      </c>
      <c r="I18" s="13">
        <v>0.60416666666666663</v>
      </c>
      <c r="J18" s="13"/>
    </row>
    <row r="19" spans="1:10" x14ac:dyDescent="0.45">
      <c r="A19" s="4" t="s">
        <v>101</v>
      </c>
      <c r="B19" s="11">
        <v>45754</v>
      </c>
      <c r="C19" s="4">
        <v>5</v>
      </c>
      <c r="D19" s="4"/>
      <c r="G19" s="4" t="s">
        <v>102</v>
      </c>
      <c r="H19" s="13">
        <v>0.375</v>
      </c>
      <c r="I19" s="13">
        <v>0.47916666666666669</v>
      </c>
      <c r="J19" s="13"/>
    </row>
    <row r="20" spans="1:10" x14ac:dyDescent="0.45">
      <c r="A20" s="4" t="s">
        <v>103</v>
      </c>
      <c r="B20" s="11">
        <v>45757</v>
      </c>
      <c r="C20" s="4">
        <v>6</v>
      </c>
      <c r="D20" s="4"/>
      <c r="G20" s="4" t="s">
        <v>100</v>
      </c>
      <c r="H20" s="13">
        <v>0.54166666666666663</v>
      </c>
      <c r="I20" s="13">
        <v>0.60416666666666663</v>
      </c>
      <c r="J20" s="13"/>
    </row>
    <row r="21" spans="1:10" x14ac:dyDescent="0.45">
      <c r="A21" s="4" t="s">
        <v>104</v>
      </c>
      <c r="B21" s="11">
        <v>45757</v>
      </c>
      <c r="C21" s="4">
        <v>4</v>
      </c>
      <c r="D21" s="4"/>
      <c r="G21" s="4" t="s">
        <v>100</v>
      </c>
      <c r="H21" s="13">
        <v>0.375</v>
      </c>
      <c r="I21" s="13">
        <v>0.4375</v>
      </c>
      <c r="J21" s="13"/>
    </row>
    <row r="22" spans="1:10" x14ac:dyDescent="0.45">
      <c r="A22" s="4" t="s">
        <v>105</v>
      </c>
      <c r="B22" s="11">
        <v>45757</v>
      </c>
      <c r="C22" s="4">
        <v>5</v>
      </c>
      <c r="D22" s="4"/>
      <c r="G22" s="4" t="s">
        <v>98</v>
      </c>
      <c r="H22" s="13">
        <v>0.375</v>
      </c>
      <c r="I22" s="13">
        <v>0.47916666666666669</v>
      </c>
      <c r="J22" s="13"/>
    </row>
    <row r="23" spans="1:10" x14ac:dyDescent="0.45">
      <c r="A23" s="4" t="s">
        <v>106</v>
      </c>
      <c r="B23" s="11">
        <v>45759</v>
      </c>
      <c r="C23" s="4">
        <v>6</v>
      </c>
      <c r="D23" s="4"/>
      <c r="G23" s="4" t="s">
        <v>100</v>
      </c>
      <c r="H23" s="13">
        <v>0.375</v>
      </c>
      <c r="I23" s="13">
        <v>0.4375</v>
      </c>
      <c r="J23" s="13"/>
    </row>
    <row r="24" spans="1:10" x14ac:dyDescent="0.45">
      <c r="A24" s="4" t="s">
        <v>107</v>
      </c>
      <c r="B24" s="11">
        <v>45759</v>
      </c>
      <c r="C24" s="4">
        <v>6</v>
      </c>
      <c r="D24" s="4"/>
      <c r="G24" s="4" t="s">
        <v>98</v>
      </c>
      <c r="H24" s="13">
        <v>0.54166666666666663</v>
      </c>
      <c r="I24" s="13">
        <v>0.64583333333333337</v>
      </c>
      <c r="J24" s="13"/>
    </row>
    <row r="25" spans="1:10" x14ac:dyDescent="0.45">
      <c r="A25" s="4" t="s">
        <v>108</v>
      </c>
      <c r="B25" s="11">
        <v>45761</v>
      </c>
      <c r="C25" s="4">
        <v>4</v>
      </c>
      <c r="D25" s="4"/>
      <c r="G25" s="4" t="s">
        <v>98</v>
      </c>
      <c r="H25" s="13">
        <v>0.375</v>
      </c>
      <c r="I25" s="13">
        <v>0.47916666666666669</v>
      </c>
      <c r="J25" s="13"/>
    </row>
    <row r="26" spans="1:10" x14ac:dyDescent="0.45">
      <c r="A26" s="4" t="s">
        <v>109</v>
      </c>
      <c r="B26" s="11">
        <v>45761</v>
      </c>
      <c r="C26" s="4">
        <v>5</v>
      </c>
      <c r="D26" s="4"/>
      <c r="G26" s="4" t="s">
        <v>102</v>
      </c>
      <c r="H26" s="13">
        <v>0.54166666666666663</v>
      </c>
      <c r="I26" s="13">
        <v>0.64583333333333337</v>
      </c>
      <c r="J26" s="13"/>
    </row>
    <row r="28" spans="1:10" x14ac:dyDescent="0.45">
      <c r="A28" s="9" t="s">
        <v>110</v>
      </c>
      <c r="B28" s="8" t="s">
        <v>194</v>
      </c>
    </row>
    <row r="29" spans="1:10" x14ac:dyDescent="0.45">
      <c r="A29" s="4" t="s">
        <v>195</v>
      </c>
      <c r="B29" s="4" t="s">
        <v>196</v>
      </c>
      <c r="C29" s="4" t="s">
        <v>197</v>
      </c>
      <c r="D29" s="10" t="s">
        <v>198</v>
      </c>
    </row>
    <row r="30" spans="1:10" x14ac:dyDescent="0.45">
      <c r="A30" s="4" t="s">
        <v>199</v>
      </c>
      <c r="B30" s="14">
        <v>2.2999999999999998</v>
      </c>
      <c r="C30" s="14">
        <v>1.8</v>
      </c>
      <c r="D30" s="4"/>
    </row>
    <row r="31" spans="1:10" x14ac:dyDescent="0.45">
      <c r="A31" s="4" t="s">
        <v>200</v>
      </c>
      <c r="B31" s="14">
        <v>1.3</v>
      </c>
      <c r="C31" s="14">
        <v>0.9</v>
      </c>
      <c r="D31" s="4"/>
    </row>
    <row r="32" spans="1:10" x14ac:dyDescent="0.45">
      <c r="A32" s="4" t="s">
        <v>201</v>
      </c>
      <c r="B32" s="14">
        <v>2.1</v>
      </c>
      <c r="C32" s="14">
        <v>2.2000000000000002</v>
      </c>
      <c r="D32" s="4"/>
    </row>
    <row r="33" spans="1:4" x14ac:dyDescent="0.45">
      <c r="A33" s="4" t="s">
        <v>202</v>
      </c>
      <c r="B33" s="14">
        <v>3.2</v>
      </c>
      <c r="C33" s="14">
        <v>3</v>
      </c>
      <c r="D33" s="4"/>
    </row>
    <row r="34" spans="1:4" x14ac:dyDescent="0.45">
      <c r="A34" s="4" t="s">
        <v>203</v>
      </c>
      <c r="B34" s="14">
        <v>1.4</v>
      </c>
      <c r="C34" s="14">
        <v>1.1000000000000001</v>
      </c>
      <c r="D34" s="4"/>
    </row>
    <row r="35" spans="1:4" x14ac:dyDescent="0.45">
      <c r="A35" s="4" t="s">
        <v>204</v>
      </c>
      <c r="B35" s="14">
        <v>0.9</v>
      </c>
      <c r="C35" s="14">
        <v>1.2</v>
      </c>
      <c r="D35" s="4"/>
    </row>
    <row r="36" spans="1:4" x14ac:dyDescent="0.45">
      <c r="A36" s="4" t="s">
        <v>205</v>
      </c>
      <c r="B36" s="14">
        <v>2.2000000000000002</v>
      </c>
      <c r="C36" s="14">
        <v>2</v>
      </c>
      <c r="D36" s="4"/>
    </row>
    <row r="37" spans="1:4" x14ac:dyDescent="0.45">
      <c r="A37" s="4" t="s">
        <v>206</v>
      </c>
      <c r="B37" s="14">
        <v>2</v>
      </c>
      <c r="C37" s="14">
        <v>1.7</v>
      </c>
      <c r="D37" s="4"/>
    </row>
    <row r="38" spans="1:4" x14ac:dyDescent="0.45">
      <c r="A38" s="4" t="s">
        <v>207</v>
      </c>
      <c r="B38" s="14">
        <v>2.9</v>
      </c>
      <c r="C38" s="14">
        <v>3.3</v>
      </c>
      <c r="D38" s="4"/>
    </row>
    <row r="39" spans="1:4" x14ac:dyDescent="0.45">
      <c r="A39" s="4" t="s">
        <v>208</v>
      </c>
      <c r="B39" s="14">
        <v>0.8</v>
      </c>
      <c r="C39" s="14">
        <v>1.3</v>
      </c>
      <c r="D39" s="4"/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sqref="A1:G1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8.6640625" customWidth="1"/>
    <col min="5" max="6" width="10.58203125" bestFit="1" customWidth="1"/>
    <col min="7" max="7" width="9.08203125" bestFit="1" customWidth="1"/>
  </cols>
  <sheetData>
    <row r="1" spans="1:7" ht="21" x14ac:dyDescent="0.45">
      <c r="A1" s="16" t="s">
        <v>115</v>
      </c>
      <c r="B1" s="16"/>
      <c r="C1" s="16"/>
      <c r="D1" s="16"/>
      <c r="E1" s="16"/>
      <c r="F1" s="16"/>
      <c r="G1" s="16"/>
    </row>
    <row r="3" spans="1:7" x14ac:dyDescent="0.45">
      <c r="A3" s="4" t="s">
        <v>116</v>
      </c>
      <c r="B3" s="4" t="s">
        <v>117</v>
      </c>
      <c r="C3" s="4" t="s">
        <v>118</v>
      </c>
      <c r="D3" s="4" t="s">
        <v>119</v>
      </c>
      <c r="E3" s="4" t="s">
        <v>8</v>
      </c>
      <c r="F3" s="4" t="s">
        <v>120</v>
      </c>
      <c r="G3" s="4" t="s">
        <v>121</v>
      </c>
    </row>
    <row r="4" spans="1:7" x14ac:dyDescent="0.45">
      <c r="A4" s="4" t="s">
        <v>122</v>
      </c>
      <c r="B4" s="4" t="s">
        <v>123</v>
      </c>
      <c r="C4" s="4">
        <v>50</v>
      </c>
      <c r="D4" s="5">
        <v>20000</v>
      </c>
      <c r="E4" s="5">
        <f t="shared" ref="E4:E13" si="0">C4*D4</f>
        <v>1000000</v>
      </c>
      <c r="F4" s="5">
        <v>850000</v>
      </c>
      <c r="G4" s="5">
        <f t="shared" ref="G4:G13" si="1">E4-F4</f>
        <v>150000</v>
      </c>
    </row>
    <row r="5" spans="1:7" x14ac:dyDescent="0.45">
      <c r="A5" s="4" t="s">
        <v>124</v>
      </c>
      <c r="B5" s="4" t="s">
        <v>125</v>
      </c>
      <c r="C5" s="4">
        <v>120</v>
      </c>
      <c r="D5" s="5">
        <v>8000</v>
      </c>
      <c r="E5" s="5">
        <f t="shared" si="0"/>
        <v>960000</v>
      </c>
      <c r="F5" s="5">
        <v>900000</v>
      </c>
      <c r="G5" s="5">
        <f t="shared" si="1"/>
        <v>60000</v>
      </c>
    </row>
    <row r="6" spans="1:7" x14ac:dyDescent="0.45">
      <c r="A6" s="4" t="s">
        <v>126</v>
      </c>
      <c r="B6" s="4" t="s">
        <v>127</v>
      </c>
      <c r="C6" s="4">
        <v>55</v>
      </c>
      <c r="D6" s="5">
        <v>35000</v>
      </c>
      <c r="E6" s="5">
        <f t="shared" si="0"/>
        <v>1925000</v>
      </c>
      <c r="F6" s="5">
        <v>1500000</v>
      </c>
      <c r="G6" s="5">
        <f t="shared" si="1"/>
        <v>425000</v>
      </c>
    </row>
    <row r="7" spans="1:7" x14ac:dyDescent="0.45">
      <c r="A7" s="4" t="s">
        <v>128</v>
      </c>
      <c r="B7" s="4" t="s">
        <v>129</v>
      </c>
      <c r="C7" s="4">
        <v>30</v>
      </c>
      <c r="D7" s="5">
        <v>75000</v>
      </c>
      <c r="E7" s="5">
        <f t="shared" si="0"/>
        <v>2250000</v>
      </c>
      <c r="F7" s="5">
        <v>2000000</v>
      </c>
      <c r="G7" s="5">
        <f t="shared" si="1"/>
        <v>250000</v>
      </c>
    </row>
    <row r="8" spans="1:7" x14ac:dyDescent="0.45">
      <c r="A8" s="4" t="s">
        <v>130</v>
      </c>
      <c r="B8" s="4" t="s">
        <v>131</v>
      </c>
      <c r="C8" s="4">
        <v>45</v>
      </c>
      <c r="D8" s="5">
        <v>27000</v>
      </c>
      <c r="E8" s="5">
        <f t="shared" si="0"/>
        <v>1215000</v>
      </c>
      <c r="F8" s="5">
        <v>1100000</v>
      </c>
      <c r="G8" s="5">
        <f t="shared" si="1"/>
        <v>115000</v>
      </c>
    </row>
    <row r="9" spans="1:7" x14ac:dyDescent="0.45">
      <c r="A9" s="4" t="s">
        <v>132</v>
      </c>
      <c r="B9" s="4" t="s">
        <v>133</v>
      </c>
      <c r="C9" s="4">
        <v>60</v>
      </c>
      <c r="D9" s="5">
        <v>18000</v>
      </c>
      <c r="E9" s="5">
        <f t="shared" si="0"/>
        <v>1080000</v>
      </c>
      <c r="F9" s="5">
        <v>1000000</v>
      </c>
      <c r="G9" s="5">
        <f t="shared" si="1"/>
        <v>80000</v>
      </c>
    </row>
    <row r="10" spans="1:7" x14ac:dyDescent="0.45">
      <c r="A10" s="4" t="s">
        <v>134</v>
      </c>
      <c r="B10" s="4" t="s">
        <v>135</v>
      </c>
      <c r="C10" s="4">
        <v>40</v>
      </c>
      <c r="D10" s="5">
        <v>65000</v>
      </c>
      <c r="E10" s="5">
        <f t="shared" si="0"/>
        <v>2600000</v>
      </c>
      <c r="F10" s="5">
        <v>1800000</v>
      </c>
      <c r="G10" s="5">
        <f t="shared" si="1"/>
        <v>800000</v>
      </c>
    </row>
    <row r="11" spans="1:7" x14ac:dyDescent="0.45">
      <c r="A11" s="4" t="s">
        <v>136</v>
      </c>
      <c r="B11" s="4" t="s">
        <v>137</v>
      </c>
      <c r="C11" s="4">
        <v>100</v>
      </c>
      <c r="D11" s="5">
        <v>9000</v>
      </c>
      <c r="E11" s="5">
        <f t="shared" si="0"/>
        <v>900000</v>
      </c>
      <c r="F11" s="5">
        <v>600000</v>
      </c>
      <c r="G11" s="5">
        <f t="shared" si="1"/>
        <v>300000</v>
      </c>
    </row>
    <row r="12" spans="1:7" x14ac:dyDescent="0.45">
      <c r="A12" s="4" t="s">
        <v>138</v>
      </c>
      <c r="B12" s="4" t="s">
        <v>139</v>
      </c>
      <c r="C12" s="4">
        <v>150</v>
      </c>
      <c r="D12" s="5">
        <v>6000</v>
      </c>
      <c r="E12" s="5">
        <f t="shared" si="0"/>
        <v>900000</v>
      </c>
      <c r="F12" s="5">
        <v>500000</v>
      </c>
      <c r="G12" s="5">
        <f t="shared" si="1"/>
        <v>400000</v>
      </c>
    </row>
    <row r="13" spans="1:7" x14ac:dyDescent="0.45">
      <c r="A13" s="4" t="s">
        <v>140</v>
      </c>
      <c r="B13" s="4" t="s">
        <v>141</v>
      </c>
      <c r="C13" s="4">
        <v>115</v>
      </c>
      <c r="D13" s="5">
        <v>8000</v>
      </c>
      <c r="E13" s="5">
        <f t="shared" si="0"/>
        <v>920000</v>
      </c>
      <c r="F13" s="5">
        <v>750000</v>
      </c>
      <c r="G13" s="5">
        <f t="shared" si="1"/>
        <v>170000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15"/>
  <sheetViews>
    <sheetView workbookViewId="0">
      <selection sqref="A1:F1"/>
    </sheetView>
  </sheetViews>
  <sheetFormatPr defaultRowHeight="17" x14ac:dyDescent="0.45"/>
  <cols>
    <col min="1" max="1" width="9.5" bestFit="1" customWidth="1"/>
    <col min="4" max="5" width="8.75" bestFit="1" customWidth="1"/>
    <col min="6" max="6" width="11.6640625" bestFit="1" customWidth="1"/>
  </cols>
  <sheetData>
    <row r="1" spans="1:6" ht="21" x14ac:dyDescent="0.45">
      <c r="A1" s="16" t="s">
        <v>142</v>
      </c>
      <c r="B1" s="16"/>
      <c r="C1" s="16"/>
      <c r="D1" s="16"/>
      <c r="E1" s="16"/>
      <c r="F1" s="16"/>
    </row>
    <row r="3" spans="1:6" x14ac:dyDescent="0.45">
      <c r="A3" s="4" t="s">
        <v>143</v>
      </c>
      <c r="B3" s="4" t="s">
        <v>144</v>
      </c>
      <c r="C3" s="4" t="s">
        <v>145</v>
      </c>
      <c r="D3" s="4" t="s">
        <v>146</v>
      </c>
      <c r="E3" s="4" t="s">
        <v>6</v>
      </c>
      <c r="F3" s="4" t="s">
        <v>147</v>
      </c>
    </row>
    <row r="4" spans="1:6" x14ac:dyDescent="0.45">
      <c r="A4" s="4" t="s">
        <v>148</v>
      </c>
      <c r="B4" s="4" t="s">
        <v>149</v>
      </c>
      <c r="C4" s="4" t="s">
        <v>150</v>
      </c>
      <c r="D4" s="5">
        <v>1200</v>
      </c>
      <c r="E4" s="5">
        <v>20000</v>
      </c>
      <c r="F4" s="5">
        <v>24000000</v>
      </c>
    </row>
    <row r="5" spans="1:6" x14ac:dyDescent="0.45">
      <c r="A5" s="4" t="s">
        <v>148</v>
      </c>
      <c r="B5" s="4" t="s">
        <v>151</v>
      </c>
      <c r="C5" s="4" t="s">
        <v>152</v>
      </c>
      <c r="D5" s="5">
        <v>1400</v>
      </c>
      <c r="E5" s="5">
        <v>15000</v>
      </c>
      <c r="F5" s="5">
        <v>21000000</v>
      </c>
    </row>
    <row r="6" spans="1:6" x14ac:dyDescent="0.45">
      <c r="A6" s="4" t="s">
        <v>148</v>
      </c>
      <c r="B6" s="4" t="s">
        <v>153</v>
      </c>
      <c r="C6" s="4" t="s">
        <v>154</v>
      </c>
      <c r="D6" s="5">
        <v>1500</v>
      </c>
      <c r="E6" s="5">
        <v>18000</v>
      </c>
      <c r="F6" s="5">
        <v>27000000</v>
      </c>
    </row>
    <row r="7" spans="1:6" x14ac:dyDescent="0.45">
      <c r="A7" s="4" t="s">
        <v>148</v>
      </c>
      <c r="B7" s="4" t="s">
        <v>155</v>
      </c>
      <c r="C7" s="4" t="s">
        <v>156</v>
      </c>
      <c r="D7" s="5">
        <v>500</v>
      </c>
      <c r="E7" s="5">
        <v>25000</v>
      </c>
      <c r="F7" s="5">
        <v>12500000</v>
      </c>
    </row>
    <row r="8" spans="1:6" x14ac:dyDescent="0.45">
      <c r="A8" s="4" t="s">
        <v>157</v>
      </c>
      <c r="B8" s="4" t="s">
        <v>149</v>
      </c>
      <c r="C8" s="4" t="s">
        <v>152</v>
      </c>
      <c r="D8" s="5">
        <v>1200</v>
      </c>
      <c r="E8" s="5">
        <v>22000</v>
      </c>
      <c r="F8" s="5">
        <v>26400000</v>
      </c>
    </row>
    <row r="9" spans="1:6" x14ac:dyDescent="0.45">
      <c r="A9" s="4" t="s">
        <v>157</v>
      </c>
      <c r="B9" s="4" t="s">
        <v>151</v>
      </c>
      <c r="C9" s="4" t="s">
        <v>154</v>
      </c>
      <c r="D9" s="5">
        <v>1400</v>
      </c>
      <c r="E9" s="5">
        <v>18000</v>
      </c>
      <c r="F9" s="5">
        <v>25200000</v>
      </c>
    </row>
    <row r="10" spans="1:6" x14ac:dyDescent="0.45">
      <c r="A10" s="4" t="s">
        <v>157</v>
      </c>
      <c r="B10" s="4" t="s">
        <v>153</v>
      </c>
      <c r="C10" s="4" t="s">
        <v>150</v>
      </c>
      <c r="D10" s="5">
        <v>1500</v>
      </c>
      <c r="E10" s="5">
        <v>21000</v>
      </c>
      <c r="F10" s="5">
        <v>31500000</v>
      </c>
    </row>
    <row r="11" spans="1:6" x14ac:dyDescent="0.45">
      <c r="A11" s="4" t="s">
        <v>157</v>
      </c>
      <c r="B11" s="4" t="s">
        <v>155</v>
      </c>
      <c r="C11" s="4" t="s">
        <v>156</v>
      </c>
      <c r="D11" s="5">
        <v>500</v>
      </c>
      <c r="E11" s="5">
        <v>30000</v>
      </c>
      <c r="F11" s="5">
        <v>15000000</v>
      </c>
    </row>
    <row r="12" spans="1:6" x14ac:dyDescent="0.45">
      <c r="A12" s="4" t="s">
        <v>158</v>
      </c>
      <c r="B12" s="4" t="s">
        <v>149</v>
      </c>
      <c r="C12" s="4" t="s">
        <v>150</v>
      </c>
      <c r="D12" s="5">
        <v>1200</v>
      </c>
      <c r="E12" s="5">
        <v>18000</v>
      </c>
      <c r="F12" s="5">
        <v>21600000</v>
      </c>
    </row>
    <row r="13" spans="1:6" x14ac:dyDescent="0.45">
      <c r="A13" s="4" t="s">
        <v>158</v>
      </c>
      <c r="B13" s="4" t="s">
        <v>151</v>
      </c>
      <c r="C13" s="4" t="s">
        <v>152</v>
      </c>
      <c r="D13" s="5">
        <v>1400</v>
      </c>
      <c r="E13" s="5">
        <v>20000</v>
      </c>
      <c r="F13" s="5">
        <v>28000000</v>
      </c>
    </row>
    <row r="14" spans="1:6" x14ac:dyDescent="0.45">
      <c r="A14" s="4" t="s">
        <v>158</v>
      </c>
      <c r="B14" s="4" t="s">
        <v>153</v>
      </c>
      <c r="C14" s="4" t="s">
        <v>154</v>
      </c>
      <c r="D14" s="5">
        <v>1500</v>
      </c>
      <c r="E14" s="5">
        <v>15000</v>
      </c>
      <c r="F14" s="5">
        <v>22500000</v>
      </c>
    </row>
    <row r="15" spans="1:6" x14ac:dyDescent="0.45">
      <c r="A15" s="4" t="s">
        <v>158</v>
      </c>
      <c r="B15" s="4" t="s">
        <v>155</v>
      </c>
      <c r="C15" s="4" t="s">
        <v>156</v>
      </c>
      <c r="D15" s="5">
        <v>500</v>
      </c>
      <c r="E15" s="5">
        <v>22000</v>
      </c>
      <c r="F15" s="5">
        <v>11000000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sqref="A1:F1"/>
    </sheetView>
  </sheetViews>
  <sheetFormatPr defaultRowHeight="17" x14ac:dyDescent="0.45"/>
  <cols>
    <col min="2" max="2" width="12.4140625" bestFit="1" customWidth="1"/>
    <col min="3" max="3" width="9.08203125" bestFit="1" customWidth="1"/>
    <col min="4" max="6" width="10.58203125" bestFit="1" customWidth="1"/>
  </cols>
  <sheetData>
    <row r="1" spans="1:6" ht="21" x14ac:dyDescent="0.45">
      <c r="A1" s="16" t="s">
        <v>159</v>
      </c>
      <c r="B1" s="16"/>
      <c r="C1" s="16"/>
      <c r="D1" s="16"/>
      <c r="E1" s="16"/>
      <c r="F1" s="16"/>
    </row>
    <row r="3" spans="1:6" x14ac:dyDescent="0.45">
      <c r="A3" s="4" t="s">
        <v>160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</row>
    <row r="4" spans="1:6" x14ac:dyDescent="0.45">
      <c r="A4" s="4" t="s">
        <v>166</v>
      </c>
      <c r="B4" s="5">
        <v>1000000</v>
      </c>
      <c r="C4" s="5">
        <v>800000</v>
      </c>
      <c r="D4" s="5">
        <v>1500000</v>
      </c>
      <c r="E4" s="5">
        <v>900000</v>
      </c>
      <c r="F4" s="5"/>
    </row>
    <row r="5" spans="1:6" x14ac:dyDescent="0.45">
      <c r="A5" s="4" t="s">
        <v>167</v>
      </c>
      <c r="B5" s="5">
        <v>950000</v>
      </c>
      <c r="C5" s="5">
        <v>700000</v>
      </c>
      <c r="D5" s="5">
        <v>1200000</v>
      </c>
      <c r="E5" s="5">
        <v>855000</v>
      </c>
      <c r="F5" s="5"/>
    </row>
    <row r="6" spans="1:6" x14ac:dyDescent="0.45">
      <c r="A6" s="4" t="s">
        <v>168</v>
      </c>
      <c r="B6" s="5">
        <v>1100000</v>
      </c>
      <c r="C6" s="5">
        <v>800000</v>
      </c>
      <c r="D6" s="5">
        <v>1450000</v>
      </c>
      <c r="E6" s="5">
        <v>990000</v>
      </c>
      <c r="F6" s="5"/>
    </row>
    <row r="7" spans="1:6" x14ac:dyDescent="0.45">
      <c r="A7" s="4" t="s">
        <v>169</v>
      </c>
      <c r="B7" s="5">
        <v>800000</v>
      </c>
      <c r="C7" s="5">
        <v>650000</v>
      </c>
      <c r="D7" s="5">
        <v>1000000</v>
      </c>
      <c r="E7" s="5">
        <v>720000</v>
      </c>
      <c r="F7" s="5"/>
    </row>
    <row r="8" spans="1:6" x14ac:dyDescent="0.45">
      <c r="A8" s="4" t="s">
        <v>170</v>
      </c>
      <c r="B8" s="5">
        <v>900000</v>
      </c>
      <c r="C8" s="5">
        <v>700000</v>
      </c>
      <c r="D8" s="5">
        <v>1200000</v>
      </c>
      <c r="E8" s="5">
        <v>810000</v>
      </c>
      <c r="F8" s="5"/>
    </row>
    <row r="9" spans="1:6" x14ac:dyDescent="0.45">
      <c r="A9" s="4" t="s">
        <v>171</v>
      </c>
      <c r="B9" s="5">
        <v>1000000</v>
      </c>
      <c r="C9" s="5">
        <v>800000</v>
      </c>
      <c r="D9" s="5">
        <v>1400000</v>
      </c>
      <c r="E9" s="5">
        <v>900000</v>
      </c>
      <c r="F9" s="5"/>
    </row>
    <row r="10" spans="1:6" x14ac:dyDescent="0.45">
      <c r="A10" s="4" t="s">
        <v>172</v>
      </c>
      <c r="B10" s="5">
        <v>1200000</v>
      </c>
      <c r="C10" s="5">
        <v>800000</v>
      </c>
      <c r="D10" s="5">
        <v>1500000</v>
      </c>
      <c r="E10" s="5">
        <v>1080000</v>
      </c>
      <c r="F10" s="5"/>
    </row>
    <row r="11" spans="1:6" x14ac:dyDescent="0.45">
      <c r="A11" s="4" t="s">
        <v>173</v>
      </c>
      <c r="B11" s="5">
        <v>950000</v>
      </c>
      <c r="C11" s="5">
        <v>700000</v>
      </c>
      <c r="D11" s="5">
        <v>900000</v>
      </c>
      <c r="E11" s="5">
        <v>855000</v>
      </c>
      <c r="F11" s="5"/>
    </row>
    <row r="12" spans="1:6" x14ac:dyDescent="0.45">
      <c r="A12" s="4" t="s">
        <v>174</v>
      </c>
      <c r="B12" s="5">
        <v>850000</v>
      </c>
      <c r="C12" s="5">
        <v>650000</v>
      </c>
      <c r="D12" s="5">
        <v>1000000</v>
      </c>
      <c r="E12" s="5">
        <v>765000</v>
      </c>
      <c r="F12" s="5"/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workbookViewId="0">
      <selection sqref="A1:G1"/>
    </sheetView>
  </sheetViews>
  <sheetFormatPr defaultRowHeight="17" x14ac:dyDescent="0.45"/>
  <sheetData>
    <row r="1" spans="1:7" ht="21" x14ac:dyDescent="0.45">
      <c r="A1" s="16" t="s">
        <v>175</v>
      </c>
      <c r="B1" s="16"/>
      <c r="C1" s="16"/>
      <c r="D1" s="16"/>
      <c r="E1" s="16"/>
      <c r="F1" s="16"/>
      <c r="G1" s="16"/>
    </row>
    <row r="3" spans="1:7" x14ac:dyDescent="0.45">
      <c r="A3" s="4" t="s">
        <v>111</v>
      </c>
      <c r="B3" s="4" t="s">
        <v>112</v>
      </c>
      <c r="C3" s="4" t="s">
        <v>176</v>
      </c>
      <c r="D3" s="4" t="s">
        <v>177</v>
      </c>
      <c r="E3" s="4" t="s">
        <v>178</v>
      </c>
      <c r="F3" s="4" t="s">
        <v>179</v>
      </c>
      <c r="G3" s="4" t="s">
        <v>180</v>
      </c>
    </row>
    <row r="4" spans="1:7" x14ac:dyDescent="0.45">
      <c r="A4" s="4" t="s">
        <v>181</v>
      </c>
      <c r="B4" s="4" t="s">
        <v>114</v>
      </c>
      <c r="C4" s="4">
        <v>80</v>
      </c>
      <c r="D4" s="4">
        <v>75</v>
      </c>
      <c r="E4" s="4">
        <v>65</v>
      </c>
      <c r="F4" s="14">
        <f>AVERAGE(C4:E4)</f>
        <v>73.333333333333329</v>
      </c>
      <c r="G4" s="4" t="str">
        <f>IF(AND(COUNTIF(C4:E4,"&gt;=40")=3,F4&gt;=60),"합격","불합격")</f>
        <v>합격</v>
      </c>
    </row>
    <row r="5" spans="1:7" x14ac:dyDescent="0.45">
      <c r="A5" s="4" t="s">
        <v>182</v>
      </c>
      <c r="B5" s="4" t="s">
        <v>113</v>
      </c>
      <c r="C5" s="4">
        <v>56</v>
      </c>
      <c r="D5" s="4">
        <v>85</v>
      </c>
      <c r="E5" s="4">
        <v>70</v>
      </c>
      <c r="F5" s="14">
        <f t="shared" ref="F5:F15" si="0">AVERAGE(C5:E5)</f>
        <v>70.333333333333329</v>
      </c>
      <c r="G5" s="4" t="str">
        <f t="shared" ref="G5:G15" si="1">IF(AND(COUNTIF(C5:E5,"&gt;=40")=3,F5&gt;=60),"합격","불합격")</f>
        <v>합격</v>
      </c>
    </row>
    <row r="6" spans="1:7" x14ac:dyDescent="0.45">
      <c r="A6" s="4" t="s">
        <v>183</v>
      </c>
      <c r="B6" s="4" t="s">
        <v>114</v>
      </c>
      <c r="C6" s="4">
        <v>50</v>
      </c>
      <c r="D6" s="4">
        <v>65</v>
      </c>
      <c r="E6" s="4">
        <v>60</v>
      </c>
      <c r="F6" s="14">
        <f t="shared" si="0"/>
        <v>58.333333333333336</v>
      </c>
      <c r="G6" s="4" t="str">
        <f t="shared" si="1"/>
        <v>불합격</v>
      </c>
    </row>
    <row r="7" spans="1:7" x14ac:dyDescent="0.45">
      <c r="A7" s="4" t="s">
        <v>184</v>
      </c>
      <c r="B7" s="4" t="s">
        <v>114</v>
      </c>
      <c r="C7" s="4">
        <v>90</v>
      </c>
      <c r="D7" s="4">
        <v>90</v>
      </c>
      <c r="E7" s="4">
        <v>85</v>
      </c>
      <c r="F7" s="14">
        <f t="shared" si="0"/>
        <v>88.333333333333329</v>
      </c>
      <c r="G7" s="4" t="str">
        <f t="shared" si="1"/>
        <v>합격</v>
      </c>
    </row>
    <row r="8" spans="1:7" x14ac:dyDescent="0.45">
      <c r="A8" s="4" t="s">
        <v>185</v>
      </c>
      <c r="B8" s="4" t="s">
        <v>113</v>
      </c>
      <c r="C8" s="4">
        <v>75</v>
      </c>
      <c r="D8" s="4">
        <v>70</v>
      </c>
      <c r="E8" s="4">
        <v>70</v>
      </c>
      <c r="F8" s="14">
        <f t="shared" si="0"/>
        <v>71.666666666666671</v>
      </c>
      <c r="G8" s="4" t="str">
        <f t="shared" si="1"/>
        <v>합격</v>
      </c>
    </row>
    <row r="9" spans="1:7" x14ac:dyDescent="0.45">
      <c r="A9" s="4" t="s">
        <v>186</v>
      </c>
      <c r="B9" s="4" t="s">
        <v>114</v>
      </c>
      <c r="C9" s="4">
        <v>95</v>
      </c>
      <c r="D9" s="4">
        <v>90</v>
      </c>
      <c r="E9" s="4">
        <v>80</v>
      </c>
      <c r="F9" s="14">
        <f t="shared" si="0"/>
        <v>88.333333333333329</v>
      </c>
      <c r="G9" s="4" t="str">
        <f t="shared" si="1"/>
        <v>합격</v>
      </c>
    </row>
    <row r="10" spans="1:7" x14ac:dyDescent="0.45">
      <c r="A10" s="4" t="s">
        <v>187</v>
      </c>
      <c r="B10" s="4" t="s">
        <v>114</v>
      </c>
      <c r="C10" s="4">
        <v>45</v>
      </c>
      <c r="D10" s="4">
        <v>75</v>
      </c>
      <c r="E10" s="4">
        <v>70</v>
      </c>
      <c r="F10" s="14">
        <f t="shared" si="0"/>
        <v>63.333333333333336</v>
      </c>
      <c r="G10" s="4" t="str">
        <f t="shared" si="1"/>
        <v>합격</v>
      </c>
    </row>
    <row r="11" spans="1:7" x14ac:dyDescent="0.45">
      <c r="A11" s="4" t="s">
        <v>188</v>
      </c>
      <c r="B11" s="4" t="s">
        <v>113</v>
      </c>
      <c r="C11" s="4">
        <v>35</v>
      </c>
      <c r="D11" s="4">
        <v>30</v>
      </c>
      <c r="E11" s="4">
        <v>50</v>
      </c>
      <c r="F11" s="14">
        <f t="shared" si="0"/>
        <v>38.333333333333336</v>
      </c>
      <c r="G11" s="4" t="str">
        <f t="shared" si="1"/>
        <v>불합격</v>
      </c>
    </row>
    <row r="12" spans="1:7" x14ac:dyDescent="0.45">
      <c r="A12" s="4" t="s">
        <v>189</v>
      </c>
      <c r="B12" s="4" t="s">
        <v>114</v>
      </c>
      <c r="C12" s="4">
        <v>85</v>
      </c>
      <c r="D12" s="4">
        <v>80</v>
      </c>
      <c r="E12" s="4">
        <v>35</v>
      </c>
      <c r="F12" s="14">
        <f t="shared" si="0"/>
        <v>66.666666666666671</v>
      </c>
      <c r="G12" s="4" t="str">
        <f t="shared" si="1"/>
        <v>불합격</v>
      </c>
    </row>
    <row r="13" spans="1:7" x14ac:dyDescent="0.45">
      <c r="A13" s="4" t="s">
        <v>190</v>
      </c>
      <c r="B13" s="4" t="s">
        <v>113</v>
      </c>
      <c r="C13" s="4">
        <v>65</v>
      </c>
      <c r="D13" s="4">
        <v>70</v>
      </c>
      <c r="E13" s="4">
        <v>80</v>
      </c>
      <c r="F13" s="14">
        <f t="shared" si="0"/>
        <v>71.666666666666671</v>
      </c>
      <c r="G13" s="4" t="str">
        <f t="shared" si="1"/>
        <v>합격</v>
      </c>
    </row>
    <row r="14" spans="1:7" x14ac:dyDescent="0.45">
      <c r="A14" s="4" t="s">
        <v>191</v>
      </c>
      <c r="B14" s="4" t="s">
        <v>114</v>
      </c>
      <c r="C14" s="4">
        <v>40</v>
      </c>
      <c r="D14" s="4">
        <v>50</v>
      </c>
      <c r="E14" s="4">
        <v>60</v>
      </c>
      <c r="F14" s="14">
        <f t="shared" si="0"/>
        <v>50</v>
      </c>
      <c r="G14" s="4" t="str">
        <f t="shared" si="1"/>
        <v>불합격</v>
      </c>
    </row>
    <row r="15" spans="1:7" x14ac:dyDescent="0.45">
      <c r="A15" s="4" t="s">
        <v>192</v>
      </c>
      <c r="B15" s="4" t="s">
        <v>113</v>
      </c>
      <c r="C15" s="4">
        <v>50</v>
      </c>
      <c r="D15" s="4">
        <v>60</v>
      </c>
      <c r="E15" s="4">
        <v>40</v>
      </c>
      <c r="F15" s="14">
        <f t="shared" si="0"/>
        <v>50</v>
      </c>
      <c r="G15" s="4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2023-12-05T07:56:06Z</dcterms:created>
  <dcterms:modified xsi:type="dcterms:W3CDTF">2025-08-27T06:10:39Z</dcterms:modified>
</cp:coreProperties>
</file>