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wptjd\OneDrive\바탕 화면\2026_컴활2급_실기_기출문제집\02 최신기출유형\"/>
    </mc:Choice>
  </mc:AlternateContent>
  <xr:revisionPtr revIDLastSave="0" documentId="13_ncr:1_{426E459C-6E22-46EC-9D24-3F3EA04D4DEE}" xr6:coauthVersionLast="47" xr6:coauthVersionMax="47" xr10:uidLastSave="{00000000-0000-0000-0000-000000000000}"/>
  <bookViews>
    <workbookView xWindow="-108" yWindow="-108" windowWidth="23256" windowHeight="12456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'분석작업-1'!$D$10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4" l="1"/>
  <c r="J23" i="4"/>
  <c r="J24" i="4"/>
  <c r="J25" i="4"/>
  <c r="J26" i="4"/>
  <c r="J22" i="4"/>
  <c r="J19" i="4"/>
  <c r="J20" i="4"/>
  <c r="J21" i="4"/>
  <c r="J18" i="4"/>
  <c r="J17" i="4"/>
  <c r="D20" i="4"/>
  <c r="D21" i="4"/>
  <c r="D22" i="4"/>
  <c r="D23" i="4"/>
  <c r="D24" i="4"/>
  <c r="D25" i="4"/>
  <c r="D26" i="4"/>
  <c r="D19" i="4"/>
  <c r="D18" i="4"/>
  <c r="D17" i="4"/>
  <c r="D37" i="4"/>
  <c r="D38" i="4"/>
  <c r="D39" i="4"/>
  <c r="D36" i="4"/>
  <c r="D35" i="4"/>
  <c r="D34" i="4"/>
  <c r="D33" i="4"/>
  <c r="D32" i="4"/>
  <c r="D31" i="4"/>
  <c r="D30" i="4"/>
  <c r="J4" i="4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<sst xmlns="http://schemas.openxmlformats.org/spreadsheetml/2006/main" count="386" uniqueCount="254">
  <si>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</si>
  <si>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</si>
  <si>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</si>
  <si>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</si>
  <si>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</si>
  <si>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</si>
  <si>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</si>
  <si>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</si>
  <si>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</si>
  <si>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</si>
  <si>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</si>
  <si>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</si>
  <si>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</si>
  <si>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</si>
  <si>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</si>
  <si>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</si>
  <si>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</si>
  <si>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</si>
  <si>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</si>
  <si>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</si>
  <si>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</si>
  <si>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</si>
  <si>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</si>
  <si>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</si>
  <si>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</si>
  <si>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</si>
  <si>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</si>
  <si>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</si>
  <si>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</si>
  <si>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</si>
  <si>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</si>
  <si>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</si>
  <si>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</si>
  <si>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</si>
  <si>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</si>
  <si>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</si>
  <si>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</si>
  <si>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</si>
  <si>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</si>
  <si>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</si>
  <si>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</si>
  <si>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</si>
  <si>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</si>
  <si>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</si>
  <si>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</si>
  <si>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</si>
  <si>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</si>
  <si>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</si>
  <si>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</si>
  <si>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</si>
  <si>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</si>
  <si>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</si>
  <si>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</si>
  <si>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</si>
  <si>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</si>
  <si>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</si>
  <si>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</si>
  <si>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</si>
  <si>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</si>
  <si>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</si>
  <si>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</si>
  <si>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</si>
  <si>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</si>
  <si>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</si>
  <si>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</si>
  <si>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</si>
  <si>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</si>
  <si>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</si>
  <si>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</si>
  <si>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</si>
  <si>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</si>
  <si>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</si>
  <si>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</si>
  <si>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</si>
  <si>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</si>
  <si>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</si>
  <si>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</si>
  <si>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</si>
  <si>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</si>
  <si>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</si>
  <si>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</si>
  <si>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</si>
  <si>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</si>
  <si>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</si>
  <si>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</si>
  <si>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</si>
  <si>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</si>
  <si>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</si>
  <si>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</si>
  <si>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</si>
  <si>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</si>
  <si>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</si>
  <si>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</si>
  <si>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</si>
  <si>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</si>
  <si>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</si>
  <si>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</si>
  <si>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</si>
  <si>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</si>
  <si>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</si>
  <si>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</si>
  <si>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</si>
  <si>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</si>
  <si>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</si>
  <si>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</si>
  <si>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</si>
  <si>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</si>
  <si>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</si>
  <si>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</si>
  <si>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</si>
  <si>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</si>
  <si>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</si>
  <si>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</si>
  <si>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</si>
  <si>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</si>
  <si>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</si>
  <si>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</si>
  <si>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</si>
  <si>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</si>
  <si>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</si>
  <si>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</si>
  <si>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</si>
  <si>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</si>
  <si>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</si>
  <si>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</si>
  <si>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</si>
  <si>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</si>
  <si>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</si>
  <si>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</si>
  <si>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</si>
  <si>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</si>
  <si>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</si>
  <si>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</si>
  <si>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</si>
  <si>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</si>
  <si>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</si>
  <si>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</si>
  <si>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</si>
  <si>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</si>
  <si>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</si>
  <si>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</si>
  <si>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</si>
  <si>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</si>
  <si>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</si>
  <si>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</si>
  <si>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</si>
  <si>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</si>
  <si>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</si>
  <si>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</si>
  <si>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</si>
  <si>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</si>
  <si>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</si>
  <si>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</si>
  <si>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</si>
  <si>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</si>
  <si>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</si>
  <si>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</si>
  <si>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</si>
  <si>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</si>
  <si>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</si>
  <si>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</si>
  <si>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</si>
  <si>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</si>
  <si>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</si>
  <si>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</si>
  <si>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</si>
  <si>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</si>
  <si>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</si>
  <si>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</si>
  <si>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</si>
  <si>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</si>
  <si>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</si>
  <si>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</si>
  <si>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</si>
  <si>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</si>
  <si>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</si>
  <si>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</si>
  <si>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</si>
  <si>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</si>
  <si>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</si>
  <si>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</si>
  <si>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</si>
  <si>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</si>
  <si>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</si>
  <si>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</si>
  <si>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</si>
  <si>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</si>
  <si>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</si>
  <si>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</si>
  <si>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</si>
  <si>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</si>
  <si>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</si>
  <si>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</si>
  <si>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</si>
  <si>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</si>
  <si>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</si>
  <si>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</si>
  <si>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</si>
  <si>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</si>
  <si>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</si>
  <si>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</si>
  <si>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</si>
  <si>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</si>
  <si>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</si>
  <si>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</si>
  <si>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</si>
  <si>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</si>
  <si>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</si>
  <si>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</si>
  <si>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</si>
  <si>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</si>
  <si>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</si>
  <si>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</si>
  <si>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</si>
  <si>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</si>
  <si>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</si>
  <si>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홍보부</t>
    <phoneticPr fontId="2" type="noConversion"/>
  </si>
  <si>
    <t>영업부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</si>
  <si>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</si>
  <si>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</si>
  <si>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</si>
  <si>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</si>
  <si>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</si>
  <si>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</si>
  <si>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</si>
  <si>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</si>
  <si>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</si>
  <si>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</si>
  <si>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</si>
  <si>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</si>
  <si>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판매비율</t>
    <phoneticPr fontId="2" type="noConversion"/>
  </si>
  <si>
    <t>&gt;=90%</t>
    <phoneticPr fontId="2" type="noConversion"/>
  </si>
  <si>
    <t>조건</t>
    <phoneticPr fontId="2" type="noConversion"/>
  </si>
  <si>
    <t>타이어단가</t>
  </si>
  <si>
    <t>$G$10</t>
  </si>
  <si>
    <t>제품단가인상</t>
  </si>
  <si>
    <t>만든 사람 이제성 날짜 2025-12-31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</si>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</sst>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#,##0,,&quot;백만원&quot;"/>
    <numFmt numFmtId="179" formatCode="&quot;₩&quot;#,##0_);[Red]\(&quot;₩&quot;#,##0\)"/>
    <numFmt numFmtId="180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제성" refreshedDate="46022.644994212962" createdVersion="7" refreshedVersion="7" minRefreshableVersion="3" recordCount="12" xr:uid="{B499BBA9-49AD-4A90-BE41-BF49BD9C000F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2D944A-2C8C-46EE-A04B-7E3F98BC4529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10" sqref="A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89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224</v>
      </c>
      <c r="B4" s="1" t="s">
        <v>218</v>
      </c>
      <c r="C4" s="1" t="s">
        <v>216</v>
      </c>
      <c r="D4" s="1" t="s">
        <v>213</v>
      </c>
      <c r="E4" s="1">
        <v>5</v>
      </c>
      <c r="F4" s="2">
        <v>2500000</v>
      </c>
    </row>
    <row r="5" spans="1:6" x14ac:dyDescent="0.4">
      <c r="A5" s="1" t="s">
        <v>225</v>
      </c>
      <c r="B5" s="1" t="s">
        <v>219</v>
      </c>
      <c r="C5" s="1" t="s">
        <v>217</v>
      </c>
      <c r="D5" s="1" t="s">
        <v>213</v>
      </c>
      <c r="E5" s="1">
        <v>7</v>
      </c>
      <c r="F5" s="2">
        <v>2700000</v>
      </c>
    </row>
    <row r="6" spans="1:6" x14ac:dyDescent="0.4">
      <c r="A6" s="1" t="s">
        <v>226</v>
      </c>
      <c r="B6" s="1" t="s">
        <v>220</v>
      </c>
      <c r="C6" s="1" t="s">
        <v>217</v>
      </c>
      <c r="D6" s="1" t="s">
        <v>214</v>
      </c>
      <c r="E6" s="1">
        <v>2</v>
      </c>
      <c r="F6" s="2">
        <v>1800000</v>
      </c>
    </row>
    <row r="7" spans="1:6" x14ac:dyDescent="0.4">
      <c r="A7" s="1" t="s">
        <v>227</v>
      </c>
      <c r="B7" s="1" t="s">
        <v>221</v>
      </c>
      <c r="C7" s="1" t="s">
        <v>216</v>
      </c>
      <c r="D7" s="1" t="s">
        <v>214</v>
      </c>
      <c r="E7" s="1">
        <v>4</v>
      </c>
      <c r="F7" s="2">
        <v>2000000</v>
      </c>
    </row>
    <row r="8" spans="1:6" x14ac:dyDescent="0.4">
      <c r="A8" s="1" t="s">
        <v>228</v>
      </c>
      <c r="B8" s="1" t="s">
        <v>222</v>
      </c>
      <c r="C8" s="1" t="s">
        <v>217</v>
      </c>
      <c r="D8" s="1" t="s">
        <v>215</v>
      </c>
      <c r="E8" s="1">
        <v>1</v>
      </c>
      <c r="F8" s="2">
        <v>1200000</v>
      </c>
    </row>
    <row r="9" spans="1:6" x14ac:dyDescent="0.4">
      <c r="A9" s="1" t="s">
        <v>229</v>
      </c>
      <c r="B9" s="1" t="s">
        <v>223</v>
      </c>
      <c r="C9" s="1" t="s">
        <v>216</v>
      </c>
      <c r="D9" s="1" t="s">
        <v>215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10" sqref="I10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6" t="s">
        <v>1</v>
      </c>
      <c r="B1" s="46"/>
      <c r="C1" s="46"/>
      <c r="D1" s="46"/>
      <c r="E1" s="46"/>
      <c r="F1" s="46"/>
    </row>
    <row r="2" spans="1:6" x14ac:dyDescent="0.4">
      <c r="E2" s="1" t="s">
        <v>2</v>
      </c>
      <c r="F2" s="14">
        <v>45946</v>
      </c>
    </row>
    <row r="3" spans="1:6" ht="18" thickBot="1" x14ac:dyDescent="0.4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18" thickTop="1" x14ac:dyDescent="0.4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4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9" workbookViewId="0">
      <selection activeCell="A19" sqref="A19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7" t="s">
        <v>192</v>
      </c>
      <c r="B1" s="47"/>
      <c r="C1" s="47"/>
      <c r="D1" s="47"/>
      <c r="E1" s="47"/>
      <c r="F1" s="47"/>
      <c r="G1" s="47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232</v>
      </c>
      <c r="B18" s="1" t="s">
        <v>230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231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K39"/>
  <sheetViews>
    <sheetView workbookViewId="0">
      <selection activeCell="K3" sqref="K3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  <col min="11" max="11" width="9.296875" bestFit="1" customWidth="1"/>
  </cols>
  <sheetData>
    <row r="1" spans="1:11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1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1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1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1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1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1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1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1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1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1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1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1" x14ac:dyDescent="0.4">
      <c r="A13" s="48" t="s">
        <v>82</v>
      </c>
      <c r="B13" s="49"/>
      <c r="C13" s="49"/>
      <c r="D13" s="50"/>
      <c r="E13" s="4">
        <f>DSUM($A$2:$E$12,$E$2,$A$2:$A$3)/DCOUNTA($A$2:$E$12,$E$2,$A$2:$A$3)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1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1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  <c r="K16" s="45"/>
    </row>
    <row r="17" spans="1:10" x14ac:dyDescent="0.4">
      <c r="A17" s="3"/>
      <c r="B17" s="10">
        <v>45752</v>
      </c>
      <c r="C17" s="3">
        <v>4</v>
      </c>
      <c r="D17" s="3" t="str">
        <f>MONTH(WORKDAY(B17,C17))&amp;"/"&amp;DAY(WORKDAY(B17,C17))</f>
        <v>4/10</v>
      </c>
      <c r="G17" s="3" t="s">
        <v>97</v>
      </c>
      <c r="H17" s="12">
        <v>0.375</v>
      </c>
      <c r="I17" s="12">
        <v>0.47916666666666669</v>
      </c>
      <c r="J17" s="12">
        <f>IF(RIGHT(G17,1)="C",I17-H17+TIME(0,10,0),I17-H17)</f>
        <v>0.11111111111111113</v>
      </c>
    </row>
    <row r="18" spans="1:10" x14ac:dyDescent="0.4">
      <c r="A18" s="3" t="s">
        <v>98</v>
      </c>
      <c r="B18" s="10">
        <v>45752</v>
      </c>
      <c r="C18" s="3">
        <v>5</v>
      </c>
      <c r="D18" s="3" t="str">
        <f>MONTH(WORKDAY(B18,C18))&amp;"/"&amp;DAY(WORKDAY(B18,C18))</f>
        <v>4/11</v>
      </c>
      <c r="G18" s="3" t="s">
        <v>99</v>
      </c>
      <c r="H18" s="12">
        <v>0.54166666666666663</v>
      </c>
      <c r="I18" s="12">
        <v>0.60416666666666663</v>
      </c>
      <c r="J18" s="12">
        <f>IF(RIGHT(G18,1)="C",I18-H18+TIME(0,10,0),I18-H18)</f>
        <v>6.25E-2</v>
      </c>
    </row>
    <row r="19" spans="1:10" x14ac:dyDescent="0.4">
      <c r="A19" s="3" t="s">
        <v>100</v>
      </c>
      <c r="B19" s="10">
        <v>45754</v>
      </c>
      <c r="C19" s="3">
        <v>5</v>
      </c>
      <c r="D19" s="3" t="str">
        <f>MONTH(WORKDAY(B19,C19))&amp;"/"&amp;DAY(WORKDAY(B19,C19))</f>
        <v>4/14</v>
      </c>
      <c r="G19" s="3" t="s">
        <v>101</v>
      </c>
      <c r="H19" s="12">
        <v>0.375</v>
      </c>
      <c r="I19" s="12">
        <v>0.47916666666666669</v>
      </c>
      <c r="J19" s="12">
        <f t="shared" ref="J19:J21" si="1">IF(RIGHT(G19,1)="C",I19-H19+TIME(0,10,0),I19-H19)</f>
        <v>0.10416666666666669</v>
      </c>
    </row>
    <row r="20" spans="1:10" x14ac:dyDescent="0.4">
      <c r="A20" s="3" t="s">
        <v>102</v>
      </c>
      <c r="B20" s="10">
        <v>45757</v>
      </c>
      <c r="C20" s="3">
        <v>6</v>
      </c>
      <c r="D20" s="3" t="str">
        <f t="shared" ref="D20:D26" si="2">MONTH(WORKDAY(B20,C20))&amp;"/"&amp;DAY(WORKDAY(B20,C20))</f>
        <v>4/18</v>
      </c>
      <c r="G20" s="3" t="s">
        <v>99</v>
      </c>
      <c r="H20" s="12">
        <v>0.54166666666666663</v>
      </c>
      <c r="I20" s="12">
        <v>0.60416666666666663</v>
      </c>
      <c r="J20" s="12">
        <f t="shared" si="1"/>
        <v>6.25E-2</v>
      </c>
    </row>
    <row r="21" spans="1:10" x14ac:dyDescent="0.4">
      <c r="A21" s="3" t="s">
        <v>103</v>
      </c>
      <c r="B21" s="10">
        <v>45757</v>
      </c>
      <c r="C21" s="3">
        <v>4</v>
      </c>
      <c r="D21" s="3" t="str">
        <f t="shared" si="2"/>
        <v>4/16</v>
      </c>
      <c r="G21" s="3" t="s">
        <v>99</v>
      </c>
      <c r="H21" s="12">
        <v>0.375</v>
      </c>
      <c r="I21" s="12">
        <v>0.4375</v>
      </c>
      <c r="J21" s="12">
        <f t="shared" si="1"/>
        <v>6.25E-2</v>
      </c>
    </row>
    <row r="22" spans="1:10" x14ac:dyDescent="0.4">
      <c r="A22" s="3" t="s">
        <v>104</v>
      </c>
      <c r="B22" s="10">
        <v>45757</v>
      </c>
      <c r="C22" s="3">
        <v>5</v>
      </c>
      <c r="D22" s="3" t="str">
        <f t="shared" si="2"/>
        <v>4/17</v>
      </c>
      <c r="G22" s="3" t="s">
        <v>97</v>
      </c>
      <c r="H22" s="12">
        <v>0.375</v>
      </c>
      <c r="I22" s="12">
        <v>0.47916666666666669</v>
      </c>
      <c r="J22" s="12">
        <f>IF(RIGHT(G22,1)="C",I22-H22+TIME(0,10,0),I22-H22)</f>
        <v>0.11111111111111113</v>
      </c>
    </row>
    <row r="23" spans="1:10" x14ac:dyDescent="0.4">
      <c r="A23" s="3" t="s">
        <v>105</v>
      </c>
      <c r="B23" s="10">
        <v>45759</v>
      </c>
      <c r="C23" s="3">
        <v>6</v>
      </c>
      <c r="D23" s="3" t="str">
        <f t="shared" si="2"/>
        <v>4/21</v>
      </c>
      <c r="G23" s="3" t="s">
        <v>99</v>
      </c>
      <c r="H23" s="12">
        <v>0.375</v>
      </c>
      <c r="I23" s="12">
        <v>0.4375</v>
      </c>
      <c r="J23" s="12">
        <f>IF(RIGHT(G23,1)="C",I23-H23+TIME(0,10,0),I23-H23)</f>
        <v>6.25E-2</v>
      </c>
    </row>
    <row r="24" spans="1:10" x14ac:dyDescent="0.4">
      <c r="A24" s="3" t="s">
        <v>106</v>
      </c>
      <c r="B24" s="10">
        <v>45759</v>
      </c>
      <c r="C24" s="3">
        <v>6</v>
      </c>
      <c r="D24" s="3" t="str">
        <f t="shared" si="2"/>
        <v>4/21</v>
      </c>
      <c r="G24" s="3" t="s">
        <v>97</v>
      </c>
      <c r="H24" s="12">
        <v>0.54166666666666663</v>
      </c>
      <c r="I24" s="12">
        <v>0.64583333333333337</v>
      </c>
      <c r="J24" s="12">
        <f>IF(RIGHT(G24,1)="C",I24-H24+TIME(0,10,0),I24-H24)</f>
        <v>0.11111111111111119</v>
      </c>
    </row>
    <row r="25" spans="1:10" x14ac:dyDescent="0.4">
      <c r="A25" s="3" t="s">
        <v>107</v>
      </c>
      <c r="B25" s="10">
        <v>45761</v>
      </c>
      <c r="C25" s="3">
        <v>4</v>
      </c>
      <c r="D25" s="3" t="str">
        <f t="shared" si="2"/>
        <v>4/18</v>
      </c>
      <c r="G25" s="3" t="s">
        <v>97</v>
      </c>
      <c r="H25" s="12">
        <v>0.375</v>
      </c>
      <c r="I25" s="12">
        <v>0.47916666666666669</v>
      </c>
      <c r="J25" s="12">
        <f t="shared" ref="J25:J26" si="3">IF(RIGHT(G25,1)="C",I25-H25+TIME(0,10,0),I25-H25)</f>
        <v>0.11111111111111113</v>
      </c>
    </row>
    <row r="26" spans="1:10" x14ac:dyDescent="0.4">
      <c r="A26" s="3" t="s">
        <v>108</v>
      </c>
      <c r="B26" s="10">
        <v>45761</v>
      </c>
      <c r="C26" s="3">
        <v>5</v>
      </c>
      <c r="D26" s="3" t="str">
        <f t="shared" si="2"/>
        <v>4/21</v>
      </c>
      <c r="G26" s="3" t="s">
        <v>101</v>
      </c>
      <c r="H26" s="12">
        <v>0.54166666666666663</v>
      </c>
      <c r="I26" s="12">
        <v>0.64583333333333337</v>
      </c>
      <c r="J26" s="12">
        <f t="shared" si="3"/>
        <v>0.10416666666666674</v>
      </c>
    </row>
    <row r="28" spans="1:10" x14ac:dyDescent="0.4">
      <c r="A28" s="8" t="s">
        <v>109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13" t="str">
        <f t="shared" ref="D30:D39" si="4">CHOOSE(INT(AVERAGE(B30:C30)),"우수","보통","주의")</f>
        <v>보통</v>
      </c>
    </row>
    <row r="31" spans="1:10" x14ac:dyDescent="0.4">
      <c r="A31" s="3" t="s">
        <v>199</v>
      </c>
      <c r="B31" s="13">
        <v>1.3</v>
      </c>
      <c r="C31" s="13">
        <v>0.9</v>
      </c>
      <c r="D31" s="13" t="str">
        <f t="shared" si="4"/>
        <v>우수</v>
      </c>
    </row>
    <row r="32" spans="1:10" x14ac:dyDescent="0.4">
      <c r="A32" s="3" t="s">
        <v>200</v>
      </c>
      <c r="B32" s="13">
        <v>2.1</v>
      </c>
      <c r="C32" s="13">
        <v>2.2000000000000002</v>
      </c>
      <c r="D32" s="13" t="str">
        <f t="shared" si="4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13" t="str">
        <f t="shared" si="4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13" t="str">
        <f t="shared" si="4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13" t="str">
        <f t="shared" si="4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13" t="str">
        <f t="shared" si="4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13" t="str">
        <f t="shared" si="4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13" t="str">
        <f t="shared" si="4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13" t="str">
        <f t="shared" si="4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95C3-6038-4C73-9AE9-04B3C6212126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8" t="s">
        <v>238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240</v>
      </c>
      <c r="E3" s="36" t="s">
        <v>235</v>
      </c>
      <c r="F3" s="36" t="s">
        <v>237</v>
      </c>
    </row>
    <row r="4" spans="2:6" ht="46.8" hidden="1" outlineLevel="1" x14ac:dyDescent="0.4">
      <c r="B4" s="31"/>
      <c r="C4" s="31"/>
      <c r="D4" s="24"/>
      <c r="E4" s="38" t="s">
        <v>236</v>
      </c>
      <c r="F4" s="38" t="s">
        <v>236</v>
      </c>
    </row>
    <row r="5" spans="2:6" x14ac:dyDescent="0.4">
      <c r="B5" s="32" t="s">
        <v>239</v>
      </c>
      <c r="C5" s="33"/>
      <c r="D5" s="30"/>
      <c r="E5" s="30"/>
      <c r="F5" s="30"/>
    </row>
    <row r="6" spans="2:6" outlineLevel="1" x14ac:dyDescent="0.4">
      <c r="B6" s="31"/>
      <c r="C6" s="31" t="s">
        <v>233</v>
      </c>
      <c r="D6" s="25">
        <v>65000</v>
      </c>
      <c r="E6" s="37">
        <v>75000</v>
      </c>
      <c r="F6" s="37">
        <v>55000</v>
      </c>
    </row>
    <row r="7" spans="2:6" x14ac:dyDescent="0.4">
      <c r="B7" s="32" t="s">
        <v>241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234</v>
      </c>
      <c r="D8" s="26">
        <v>800000</v>
      </c>
      <c r="E8" s="26">
        <v>1200000</v>
      </c>
      <c r="F8" s="26">
        <v>400000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7" t="s">
        <v>114</v>
      </c>
      <c r="B1" s="47"/>
      <c r="C1" s="47"/>
      <c r="D1" s="47"/>
      <c r="E1" s="47"/>
      <c r="F1" s="47"/>
      <c r="G1" s="47"/>
    </row>
    <row r="3" spans="1:7" x14ac:dyDescent="0.4">
      <c r="A3" s="3" t="s">
        <v>115</v>
      </c>
      <c r="B3" s="3" t="s">
        <v>116</v>
      </c>
      <c r="C3" s="3" t="s">
        <v>117</v>
      </c>
      <c r="D3" s="3" t="s">
        <v>118</v>
      </c>
      <c r="E3" s="3" t="s">
        <v>8</v>
      </c>
      <c r="F3" s="3" t="s">
        <v>119</v>
      </c>
      <c r="G3" s="3" t="s">
        <v>120</v>
      </c>
    </row>
    <row r="4" spans="1:7" x14ac:dyDescent="0.4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이제성" comment="만든 사람 이제성 날짜 2025-12-31">
      <inputCells r="D10" val="75000" numFmtId="41"/>
    </scenario>
    <scenario name="제품단가인하" locked="1" count="1" user="이제성" comment="만든 사람 이제성 날짜 2025-12-31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16" workbookViewId="0">
      <selection activeCell="D23" sqref="D23"/>
    </sheetView>
  </sheetViews>
  <sheetFormatPr defaultRowHeight="17.399999999999999" x14ac:dyDescent="0.4"/>
  <cols>
    <col min="1" max="1" width="16.8984375" bestFit="1" customWidth="1"/>
    <col min="2" max="2" width="14.69921875" customWidth="1"/>
    <col min="3" max="3" width="17.5" customWidth="1"/>
    <col min="4" max="4" width="18.09765625" customWidth="1"/>
    <col min="5" max="5" width="14.296875" customWidth="1"/>
    <col min="6" max="6" width="15.5" customWidth="1"/>
    <col min="7" max="7" width="12.5976562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7" t="s">
        <v>141</v>
      </c>
      <c r="B1" s="47"/>
      <c r="C1" s="47"/>
      <c r="D1" s="47"/>
      <c r="E1" s="47"/>
      <c r="F1" s="47"/>
    </row>
    <row r="3" spans="1:6" x14ac:dyDescent="0.4">
      <c r="A3" s="3" t="s">
        <v>142</v>
      </c>
      <c r="B3" s="3" t="s">
        <v>143</v>
      </c>
      <c r="C3" s="3" t="s">
        <v>144</v>
      </c>
      <c r="D3" s="3" t="s">
        <v>145</v>
      </c>
      <c r="E3" s="3" t="s">
        <v>6</v>
      </c>
      <c r="F3" s="3" t="s">
        <v>146</v>
      </c>
    </row>
    <row r="4" spans="1:6" x14ac:dyDescent="0.4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4">
      <c r="A18" s="39" t="s">
        <v>142</v>
      </c>
      <c r="B18" t="s">
        <v>245</v>
      </c>
    </row>
    <row r="20" spans="1:6" x14ac:dyDescent="0.4">
      <c r="B20" s="39" t="s">
        <v>248</v>
      </c>
    </row>
    <row r="21" spans="1:6" x14ac:dyDescent="0.4">
      <c r="A21" s="39" t="s">
        <v>246</v>
      </c>
      <c r="B21" t="s">
        <v>150</v>
      </c>
      <c r="C21" t="s">
        <v>152</v>
      </c>
      <c r="D21" t="s">
        <v>154</v>
      </c>
      <c r="E21" t="s">
        <v>148</v>
      </c>
      <c r="F21" t="s">
        <v>247</v>
      </c>
    </row>
    <row r="22" spans="1:6" x14ac:dyDescent="0.4">
      <c r="A22" s="40" t="s">
        <v>149</v>
      </c>
      <c r="B22" s="42"/>
      <c r="C22" s="42"/>
      <c r="D22" s="42"/>
      <c r="E22" s="42"/>
      <c r="F22" s="42"/>
    </row>
    <row r="23" spans="1:6" x14ac:dyDescent="0.4">
      <c r="A23" s="41" t="s">
        <v>250</v>
      </c>
      <c r="B23" s="42" t="s">
        <v>253</v>
      </c>
      <c r="C23" s="42">
        <v>21000</v>
      </c>
      <c r="D23" s="42" t="s">
        <v>253</v>
      </c>
      <c r="E23" s="42">
        <v>19000</v>
      </c>
      <c r="F23" s="42">
        <v>19666.666666666668</v>
      </c>
    </row>
    <row r="24" spans="1:6" x14ac:dyDescent="0.4">
      <c r="A24" s="41" t="s">
        <v>252</v>
      </c>
      <c r="B24" s="42" t="s">
        <v>253</v>
      </c>
      <c r="C24" s="42">
        <v>31500000</v>
      </c>
      <c r="D24" s="42" t="s">
        <v>253</v>
      </c>
      <c r="E24" s="42">
        <v>22800000</v>
      </c>
      <c r="F24" s="42">
        <v>25700000</v>
      </c>
    </row>
    <row r="25" spans="1:6" x14ac:dyDescent="0.4">
      <c r="A25" s="40" t="s">
        <v>151</v>
      </c>
      <c r="B25" s="42"/>
      <c r="C25" s="42"/>
      <c r="D25" s="42"/>
      <c r="E25" s="42"/>
      <c r="F25" s="42"/>
    </row>
    <row r="26" spans="1:6" x14ac:dyDescent="0.4">
      <c r="A26" s="41" t="s">
        <v>250</v>
      </c>
      <c r="B26" s="42">
        <v>17500</v>
      </c>
      <c r="C26" s="42" t="s">
        <v>253</v>
      </c>
      <c r="D26" s="42" t="s">
        <v>253</v>
      </c>
      <c r="E26" s="42">
        <v>22000</v>
      </c>
      <c r="F26" s="42">
        <v>19000</v>
      </c>
    </row>
    <row r="27" spans="1:6" x14ac:dyDescent="0.4">
      <c r="A27" s="41" t="s">
        <v>252</v>
      </c>
      <c r="B27" s="42">
        <v>24500000</v>
      </c>
      <c r="C27" s="42" t="s">
        <v>253</v>
      </c>
      <c r="D27" s="42" t="s">
        <v>253</v>
      </c>
      <c r="E27" s="42">
        <v>26400000</v>
      </c>
      <c r="F27" s="42">
        <v>25133333.333333332</v>
      </c>
    </row>
    <row r="28" spans="1:6" x14ac:dyDescent="0.4">
      <c r="A28" s="40" t="s">
        <v>153</v>
      </c>
      <c r="B28" s="42"/>
      <c r="C28" s="42"/>
      <c r="D28" s="42"/>
      <c r="E28" s="42"/>
      <c r="F28" s="42"/>
    </row>
    <row r="29" spans="1:6" x14ac:dyDescent="0.4">
      <c r="A29" s="41" t="s">
        <v>250</v>
      </c>
      <c r="B29" s="42">
        <v>18000</v>
      </c>
      <c r="C29" s="42">
        <v>16500</v>
      </c>
      <c r="D29" s="42" t="s">
        <v>253</v>
      </c>
      <c r="E29" s="42" t="s">
        <v>253</v>
      </c>
      <c r="F29" s="42">
        <v>17000</v>
      </c>
    </row>
    <row r="30" spans="1:6" x14ac:dyDescent="0.4">
      <c r="A30" s="41" t="s">
        <v>252</v>
      </c>
      <c r="B30" s="42">
        <v>25200000</v>
      </c>
      <c r="C30" s="42">
        <v>24750000</v>
      </c>
      <c r="D30" s="42" t="s">
        <v>253</v>
      </c>
      <c r="E30" s="42" t="s">
        <v>253</v>
      </c>
      <c r="F30" s="42">
        <v>24900000</v>
      </c>
    </row>
    <row r="31" spans="1:6" x14ac:dyDescent="0.4">
      <c r="A31" s="40" t="s">
        <v>155</v>
      </c>
      <c r="B31" s="42"/>
      <c r="C31" s="42"/>
      <c r="D31" s="42"/>
      <c r="E31" s="42"/>
      <c r="F31" s="42"/>
    </row>
    <row r="32" spans="1:6" x14ac:dyDescent="0.4">
      <c r="A32" s="41" t="s">
        <v>250</v>
      </c>
      <c r="B32" s="42" t="s">
        <v>253</v>
      </c>
      <c r="C32" s="42" t="s">
        <v>253</v>
      </c>
      <c r="D32" s="42">
        <v>25666.666666666668</v>
      </c>
      <c r="E32" s="42" t="s">
        <v>253</v>
      </c>
      <c r="F32" s="42">
        <v>25666.666666666668</v>
      </c>
    </row>
    <row r="33" spans="1:6" x14ac:dyDescent="0.4">
      <c r="A33" s="41" t="s">
        <v>252</v>
      </c>
      <c r="B33" s="42" t="s">
        <v>253</v>
      </c>
      <c r="C33" s="42" t="s">
        <v>253</v>
      </c>
      <c r="D33" s="42">
        <v>12833333.333333334</v>
      </c>
      <c r="E33" s="42" t="s">
        <v>253</v>
      </c>
      <c r="F33" s="42">
        <v>12833333.333333334</v>
      </c>
    </row>
    <row r="34" spans="1:6" x14ac:dyDescent="0.4">
      <c r="A34" s="40" t="s">
        <v>249</v>
      </c>
      <c r="B34" s="42">
        <v>17666.666666666668</v>
      </c>
      <c r="C34" s="42">
        <v>18000</v>
      </c>
      <c r="D34" s="42">
        <v>25666.666666666668</v>
      </c>
      <c r="E34" s="42">
        <v>20000</v>
      </c>
      <c r="F34" s="42">
        <v>20333.333333333332</v>
      </c>
    </row>
    <row r="35" spans="1:6" x14ac:dyDescent="0.4">
      <c r="A35" s="40" t="s">
        <v>251</v>
      </c>
      <c r="B35" s="42">
        <v>24733333.333333332</v>
      </c>
      <c r="C35" s="42">
        <v>27000000</v>
      </c>
      <c r="D35" s="42">
        <v>12833333.333333334</v>
      </c>
      <c r="E35" s="42">
        <v>24000000</v>
      </c>
      <c r="F35" s="42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2" sqref="G2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7" t="s">
        <v>158</v>
      </c>
      <c r="B1" s="47"/>
      <c r="C1" s="47"/>
      <c r="D1" s="47"/>
      <c r="E1" s="47"/>
      <c r="F1" s="47"/>
    </row>
    <row r="3" spans="1:6" x14ac:dyDescent="0.4">
      <c r="A3" s="43" t="s">
        <v>159</v>
      </c>
      <c r="B3" s="44" t="s">
        <v>160</v>
      </c>
      <c r="C3" s="44" t="s">
        <v>161</v>
      </c>
      <c r="D3" s="44" t="s">
        <v>162</v>
      </c>
      <c r="E3" s="44" t="s">
        <v>163</v>
      </c>
      <c r="F3" s="44" t="s">
        <v>164</v>
      </c>
    </row>
    <row r="4" spans="1:6" x14ac:dyDescent="0.4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sqref="A1:G1"/>
    </sheetView>
  </sheetViews>
  <sheetFormatPr defaultRowHeight="17.399999999999999" x14ac:dyDescent="0.4"/>
  <sheetData>
    <row r="1" spans="1:7" ht="21" x14ac:dyDescent="0.4">
      <c r="A1" s="47" t="s">
        <v>174</v>
      </c>
      <c r="B1" s="47"/>
      <c r="C1" s="47"/>
      <c r="D1" s="47"/>
      <c r="E1" s="47"/>
      <c r="F1" s="47"/>
      <c r="G1" s="47"/>
    </row>
    <row r="3" spans="1:7" x14ac:dyDescent="0.4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이제성</cp:lastModifiedBy>
  <dcterms:created xsi:type="dcterms:W3CDTF">2023-12-05T07:56:06Z</dcterms:created>
  <dcterms:modified xsi:type="dcterms:W3CDTF">2025-12-31T06:50:41Z</dcterms:modified>
</cp:coreProperties>
</file>