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2009\Desktop\박채은_컴활 실기\05 최신기출문제\"/>
    </mc:Choice>
  </mc:AlternateContent>
  <bookViews>
    <workbookView xWindow="0" yWindow="0" windowWidth="20490" windowHeight="760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62913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H27" i="4"/>
  <c r="E16" i="4"/>
  <c r="E17" i="4"/>
  <c r="E18" i="4"/>
  <c r="E19" i="4"/>
  <c r="E20" i="4"/>
  <c r="E21" i="4"/>
  <c r="E22" i="4"/>
  <c r="E23" i="4"/>
  <c r="E24" i="4"/>
  <c r="E15" i="4"/>
  <c r="M4" i="4"/>
  <c r="M5" i="4"/>
  <c r="M6" i="4"/>
  <c r="M7" i="4"/>
  <c r="M8" i="4"/>
  <c r="M9" i="4"/>
  <c r="M10" i="4"/>
  <c r="M11" i="4"/>
  <c r="M3" i="4"/>
  <c r="H5" i="8"/>
  <c r="H6" i="8"/>
  <c r="H7" i="8"/>
  <c r="H8" i="8"/>
  <c r="H9" i="8"/>
  <c r="H10" i="8"/>
  <c r="H11" i="8"/>
  <c r="H4" i="8"/>
  <c r="F5" i="7" l="1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<sst xmlns="http://schemas.openxmlformats.org/spreadsheetml/2006/main" count="337" uniqueCount="282">
  <si>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</si>
  <si>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</si>
  <si>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</si>
  <si>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</si>
  <si>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</si>
  <si>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</si>
  <si>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</si>
  <si>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</si>
  <si>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</si>
  <si>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</si>
  <si>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</si>
  <si>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</si>
  <si>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</si>
  <si>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</si>
  <si>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</si>
  <si>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</si>
  <si>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</si>
  <si>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</si>
  <si>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</si>
  <si>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</si>
  <si>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</si>
  <si>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</si>
  <si>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</si>
  <si>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</si>
  <si>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</si>
  <si>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</si>
  <si>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</si>
  <si>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</si>
  <si>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</si>
  <si>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</si>
  <si>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</si>
  <si>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</si>
  <si>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</si>
  <si>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</si>
  <si>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</si>
  <si>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</si>
  <si>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</si>
  <si>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</si>
  <si>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</si>
  <si>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</si>
  <si>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</si>
  <si>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</si>
  <si>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</si>
  <si>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</si>
  <si>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</si>
  <si>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</si>
  <si>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</si>
  <si>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</si>
  <si>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</si>
  <si>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</si>
  <si>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</si>
  <si>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</si>
  <si>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</si>
  <si>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</si>
  <si>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</si>
  <si>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</si>
  <si>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</si>
  <si>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</si>
  <si>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</si>
  <si>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</si>
  <si>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</si>
  <si>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</si>
  <si>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</si>
  <si>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</si>
  <si>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</si>
  <si>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</si>
  <si>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</si>
  <si>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</si>
  <si>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</si>
  <si>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</si>
  <si>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</si>
  <si>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</si>
  <si>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</si>
  <si>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</si>
  <si>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</si>
  <si>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</si>
  <si>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</si>
  <si>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</si>
  <si>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</si>
  <si>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</si>
  <si>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</si>
  <si>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</si>
  <si>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</si>
  <si>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</si>
  <si>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</si>
  <si>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</si>
  <si>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</si>
  <si>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</si>
  <si>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</si>
  <si>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</si>
  <si>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</si>
  <si>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</si>
  <si>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</si>
  <si>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</si>
  <si>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</si>
  <si>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</si>
  <si>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</si>
  <si>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</si>
  <si>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</si>
  <si>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</si>
  <si>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</si>
  <si>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</si>
  <si>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</si>
  <si>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</si>
  <si>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</si>
  <si>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</si>
  <si>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</si>
  <si>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</si>
  <si>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</si>
  <si>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</si>
  <si>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</si>
  <si>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</si>
  <si>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</si>
  <si>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</si>
  <si>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</si>
  <si>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</si>
  <si>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</si>
  <si>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</si>
  <si>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</si>
  <si>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</si>
  <si>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</si>
  <si>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</si>
  <si>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</si>
  <si>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</si>
  <si>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</si>
  <si>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</si>
  <si>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</si>
  <si>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</si>
  <si>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</si>
  <si>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</si>
  <si>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</si>
  <si>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</si>
  <si>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</si>
  <si>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</si>
  <si>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</si>
  <si>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</si>
  <si>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</si>
  <si>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</si>
  <si>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</si>
  <si>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</si>
  <si>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</si>
  <si>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</si>
  <si>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</si>
  <si>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</si>
  <si>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</si>
  <si>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</si>
  <si>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</si>
  <si>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</si>
  <si>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</si>
  <si>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</si>
  <si>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</si>
  <si>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</si>
  <si>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</si>
  <si>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</si>
  <si>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</si>
  <si>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</si>
  <si>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</si>
  <si>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</si>
  <si>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</si>
  <si>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</si>
  <si>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</si>
  <si>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</si>
  <si>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</si>
  <si>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</si>
  <si>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</si>
  <si>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</si>
  <si>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</si>
  <si>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</si>
  <si>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</si>
  <si>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</si>
  <si>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</si>
  <si>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</si>
  <si>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</si>
  <si>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</si>
  <si>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</si>
  <si>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</si>
  <si>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</si>
  <si>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</si>
  <si>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</si>
  <si>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</si>
  <si>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</si>
  <si>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</si>
  <si>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</si>
  <si>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</si>
  <si>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</si>
  <si>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</si>
  <si>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</si>
  <si>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</si>
  <si>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</si>
  <si>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</si>
  <si>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</si>
  <si>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</si>
  <si>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</si>
  <si>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</si>
  <si>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</si>
  <si>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</si>
  <si>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</si>
  <si>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</si>
  <si>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</si>
  <si>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</si>
  <si>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</si>
  <si>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</si>
  <si>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</si>
  <si>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</si>
  <si>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</si>
  <si>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</si>
  <si>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</si>
  <si>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</si>
  <si>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</si>
  <si>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</si>
  <si>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</si>
  <si>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</si>
  <si>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</si>
  <si>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</si>
  <si>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</si>
  <si>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</si>
  <si>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</si>
  <si>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</si>
  <si>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</si>
  <si>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</si>
  <si>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</si>
  <si>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</si>
  <si>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</si>
  <si>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</si>
  <si>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</si>
  <si>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</si>
  <si>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</si>
  <si>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</si>
  <si>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</si>
  <si>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</si>
  <si>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</si>
  <si>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</si>
  <si>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</si>
  <si>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</si>
  <si>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</si>
  <si>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</si>
  <si>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</si>
  <si>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</si>
  <si>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</si>
  <si>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</si>
  <si>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</si>
  <si>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</si>
  <si>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사원명</t>
    <phoneticPr fontId="1" type="noConversion"/>
  </si>
  <si>
    <t>사원코드</t>
    <phoneticPr fontId="1" type="noConversion"/>
  </si>
  <si>
    <t>부서명</t>
    <phoneticPr fontId="1" type="noConversion"/>
  </si>
  <si>
    <t>성별</t>
    <phoneticPr fontId="1" type="noConversion"/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</si>
  <si>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</si>
  <si>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</si>
  <si>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</si>
  <si>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02) 482-7164</t>
    <phoneticPr fontId="1" type="noConversion"/>
  </si>
  <si>
    <t>02) 591-4884</t>
    <phoneticPr fontId="1" type="noConversion"/>
  </si>
  <si>
    <t>02) 695-7570</t>
    <phoneticPr fontId="1" type="noConversion"/>
  </si>
  <si>
    <t>02) 324-8245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</si>
  <si>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</si>
  <si>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</si>
  <si>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</si>
  <si>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</si>
  <si>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여성</t>
    <phoneticPr fontId="1" type="noConversion"/>
  </si>
  <si>
    <t>남성</t>
    <phoneticPr fontId="1" type="noConversion"/>
  </si>
  <si>
    <t>여성</t>
    <phoneticPr fontId="1" type="noConversion"/>
  </si>
  <si>
    <t>영업부</t>
    <phoneticPr fontId="1" type="noConversion"/>
  </si>
  <si>
    <t>생산부</t>
    <phoneticPr fontId="1" type="noConversion"/>
  </si>
  <si>
    <t>홍보부</t>
    <phoneticPr fontId="1" type="noConversion"/>
  </si>
  <si>
    <t>기획부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</si>
  <si>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</si>
  <si>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</si>
  <si>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</si>
  <si>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</si>
  <si>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</si>
  <si>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</si>
  <si>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</si>
  <si>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</si>
  <si>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區分</t>
    <phoneticPr fontId="1" type="noConversion"/>
  </si>
  <si>
    <t>과장</t>
  </si>
  <si>
    <t>대리</t>
  </si>
  <si>
    <t>부장</t>
  </si>
  <si>
    <t>사원</t>
  </si>
  <si>
    <t>총합계</t>
  </si>
  <si>
    <t>최대값 : 기본급</t>
  </si>
  <si>
    <t>최대값 : 성과급</t>
  </si>
  <si>
    <t>최대값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</si>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</sst>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3" formatCode="&quot;*&quot;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3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9" fontId="0" fillId="5" borderId="1" xfId="0" applyNumberFormat="1" applyFill="1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5">
    <dxf>
      <numFmt numFmtId="180" formatCode="#,##0_ "/>
    </dxf>
    <dxf>
      <numFmt numFmtId="180" formatCode="#,##0_ "/>
    </dxf>
    <dxf>
      <numFmt numFmtId="178" formatCode="#,##0_);[Red]\(#,##0\)"/>
    </dxf>
    <dxf>
      <numFmt numFmtId="180" formatCode="#,##0_ "/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3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ser>
          <c:idx val="4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3A-4922-958E-2D27127DA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2</xdr:row>
          <xdr:rowOff>28575</xdr:rowOff>
        </xdr:from>
        <xdr:to>
          <xdr:col>9</xdr:col>
          <xdr:colOff>781050</xdr:colOff>
          <xdr:row>3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19050</xdr:colOff>
      <xdr:row>4</xdr:row>
      <xdr:rowOff>28575</xdr:rowOff>
    </xdr:from>
    <xdr:to>
      <xdr:col>9</xdr:col>
      <xdr:colOff>800099</xdr:colOff>
      <xdr:row>5</xdr:row>
      <xdr:rowOff>190500</xdr:rowOff>
    </xdr:to>
    <xdr:sp macro="[0]!셀스타일" textlink="">
      <xdr:nvSpPr>
        <xdr:cNvPr id="2" name="모서리가 둥근 직사각형 1"/>
        <xdr:cNvSpPr/>
      </xdr:nvSpPr>
      <xdr:spPr>
        <a:xfrm>
          <a:off x="4933950" y="914400"/>
          <a:ext cx="781049" cy="3714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사용자" refreshedDate="46226.45027199074" createdVersion="6" refreshedVersion="6" minRefreshableVersion="3" recordCount="11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2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값 : 기본급" fld="4" subtotal="max" baseField="3" baseItem="0" numFmtId="178"/>
    <dataField name="최대값 : 성과급" fld="5" subtotal="max" baseField="3" baseItem="0" numFmtId="180"/>
    <dataField name="최대값 : 실수령액" fld="6" subtotal="max" baseField="3" baseItem="0" numFmtId="180"/>
  </dataFields>
  <formats count="4">
    <format dxfId="3">
      <pivotArea outline="0" collapsedLevelsAreSubtotals="1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format>
    <format dxfId="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3" sqref="F13"/>
    </sheetView>
  </sheetViews>
  <sheetFormatPr defaultRowHeight="16.5" x14ac:dyDescent="0.3"/>
  <cols>
    <col min="5" max="5" width="11.625" bestFit="1" customWidth="1"/>
    <col min="6" max="6" width="12.375" bestFit="1" customWidth="1"/>
    <col min="7" max="7" width="10.375" bestFit="1" customWidth="1"/>
  </cols>
  <sheetData>
    <row r="1" spans="1:7" x14ac:dyDescent="0.3">
      <c r="A1" t="s">
        <v>3</v>
      </c>
    </row>
    <row r="3" spans="1:7" x14ac:dyDescent="0.3">
      <c r="A3" t="s">
        <v>242</v>
      </c>
      <c r="B3" t="s">
        <v>243</v>
      </c>
      <c r="C3" t="s">
        <v>244</v>
      </c>
      <c r="D3" t="s">
        <v>245</v>
      </c>
      <c r="E3" t="s">
        <v>246</v>
      </c>
      <c r="F3" t="s">
        <v>247</v>
      </c>
      <c r="G3" t="s">
        <v>248</v>
      </c>
    </row>
    <row r="4" spans="1:7" x14ac:dyDescent="0.3">
      <c r="A4" t="s">
        <v>264</v>
      </c>
      <c r="B4" t="s">
        <v>268</v>
      </c>
      <c r="C4" t="s">
        <v>260</v>
      </c>
      <c r="D4" t="s">
        <v>257</v>
      </c>
      <c r="E4" t="s">
        <v>253</v>
      </c>
      <c r="F4" t="s">
        <v>252</v>
      </c>
      <c r="G4" s="1">
        <v>712543</v>
      </c>
    </row>
    <row r="5" spans="1:7" x14ac:dyDescent="0.3">
      <c r="A5" t="s">
        <v>265</v>
      </c>
      <c r="B5" t="s">
        <v>269</v>
      </c>
      <c r="C5" t="s">
        <v>261</v>
      </c>
      <c r="D5" t="s">
        <v>258</v>
      </c>
      <c r="E5" t="s">
        <v>254</v>
      </c>
      <c r="F5" t="s">
        <v>251</v>
      </c>
      <c r="G5" s="1">
        <v>266894</v>
      </c>
    </row>
    <row r="6" spans="1:7" x14ac:dyDescent="0.3">
      <c r="A6" t="s">
        <v>266</v>
      </c>
      <c r="B6" t="s">
        <v>270</v>
      </c>
      <c r="C6" t="s">
        <v>262</v>
      </c>
      <c r="D6" t="s">
        <v>259</v>
      </c>
      <c r="E6" t="s">
        <v>255</v>
      </c>
      <c r="F6" t="s">
        <v>250</v>
      </c>
      <c r="G6" s="1">
        <v>599070</v>
      </c>
    </row>
    <row r="7" spans="1:7" x14ac:dyDescent="0.3">
      <c r="A7" t="s">
        <v>267</v>
      </c>
      <c r="B7" t="s">
        <v>271</v>
      </c>
      <c r="C7" t="s">
        <v>263</v>
      </c>
      <c r="D7" t="s">
        <v>258</v>
      </c>
      <c r="E7" t="s">
        <v>256</v>
      </c>
      <c r="F7" t="s">
        <v>249</v>
      </c>
      <c r="G7" s="1">
        <v>461135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19" sqref="G19"/>
    </sheetView>
  </sheetViews>
  <sheetFormatPr defaultRowHeight="16.5" x14ac:dyDescent="0.3"/>
  <cols>
    <col min="2" max="2" width="10.375" bestFit="1" customWidth="1"/>
    <col min="5" max="5" width="11.125" customWidth="1"/>
    <col min="6" max="6" width="10.375" bestFit="1" customWidth="1"/>
  </cols>
  <sheetData>
    <row r="1" spans="1:6" ht="30" customHeight="1" thickBot="1" x14ac:dyDescent="0.35">
      <c r="A1" s="27" t="s">
        <v>133</v>
      </c>
      <c r="B1" s="27"/>
      <c r="C1" s="27"/>
      <c r="D1" s="27"/>
      <c r="E1" s="27"/>
      <c r="F1" s="27"/>
    </row>
    <row r="2" spans="1:6" ht="18" thickTop="1" thickBot="1" x14ac:dyDescent="0.35"/>
    <row r="3" spans="1:6" x14ac:dyDescent="0.3">
      <c r="A3" s="30" t="s">
        <v>272</v>
      </c>
      <c r="B3" s="31" t="s">
        <v>137</v>
      </c>
      <c r="C3" s="31" t="s">
        <v>138</v>
      </c>
      <c r="D3" s="31" t="s">
        <v>139</v>
      </c>
      <c r="E3" s="31" t="s">
        <v>141</v>
      </c>
      <c r="F3" s="32" t="s">
        <v>140</v>
      </c>
    </row>
    <row r="4" spans="1:6" x14ac:dyDescent="0.3">
      <c r="A4" s="33" t="s">
        <v>134</v>
      </c>
      <c r="B4" s="3" t="s">
        <v>142</v>
      </c>
      <c r="C4" s="3" t="s">
        <v>152</v>
      </c>
      <c r="D4" s="28">
        <v>8</v>
      </c>
      <c r="E4" s="29">
        <v>45815</v>
      </c>
      <c r="F4" s="34" t="s">
        <v>151</v>
      </c>
    </row>
    <row r="5" spans="1:6" x14ac:dyDescent="0.3">
      <c r="A5" s="33"/>
      <c r="B5" s="3" t="s">
        <v>143</v>
      </c>
      <c r="C5" s="3" t="s">
        <v>153</v>
      </c>
      <c r="D5" s="28">
        <v>10</v>
      </c>
      <c r="E5" s="29">
        <v>45815</v>
      </c>
      <c r="F5" s="34"/>
    </row>
    <row r="6" spans="1:6" x14ac:dyDescent="0.3">
      <c r="A6" s="33"/>
      <c r="B6" s="3" t="s">
        <v>144</v>
      </c>
      <c r="C6" s="3" t="s">
        <v>154</v>
      </c>
      <c r="D6" s="28">
        <v>9</v>
      </c>
      <c r="E6" s="29">
        <v>45816</v>
      </c>
      <c r="F6" s="34"/>
    </row>
    <row r="7" spans="1:6" x14ac:dyDescent="0.3">
      <c r="A7" s="33" t="s">
        <v>135</v>
      </c>
      <c r="B7" s="3" t="s">
        <v>145</v>
      </c>
      <c r="C7" s="3" t="s">
        <v>155</v>
      </c>
      <c r="D7" s="28">
        <v>7</v>
      </c>
      <c r="E7" s="29">
        <v>45815</v>
      </c>
      <c r="F7" s="34" t="s">
        <v>160</v>
      </c>
    </row>
    <row r="8" spans="1:6" x14ac:dyDescent="0.3">
      <c r="A8" s="33"/>
      <c r="B8" s="3" t="s">
        <v>146</v>
      </c>
      <c r="C8" s="3" t="s">
        <v>156</v>
      </c>
      <c r="D8" s="28">
        <v>10</v>
      </c>
      <c r="E8" s="29">
        <v>45816</v>
      </c>
      <c r="F8" s="34"/>
    </row>
    <row r="9" spans="1:6" x14ac:dyDescent="0.3">
      <c r="A9" s="33" t="s">
        <v>136</v>
      </c>
      <c r="B9" s="3" t="s">
        <v>147</v>
      </c>
      <c r="C9" s="3" t="s">
        <v>157</v>
      </c>
      <c r="D9" s="28">
        <v>8</v>
      </c>
      <c r="E9" s="29">
        <v>45815</v>
      </c>
      <c r="F9" s="34" t="s">
        <v>150</v>
      </c>
    </row>
    <row r="10" spans="1:6" x14ac:dyDescent="0.3">
      <c r="A10" s="33"/>
      <c r="B10" s="3" t="s">
        <v>148</v>
      </c>
      <c r="C10" s="3" t="s">
        <v>158</v>
      </c>
      <c r="D10" s="28">
        <v>11</v>
      </c>
      <c r="E10" s="29">
        <v>45816</v>
      </c>
      <c r="F10" s="34"/>
    </row>
    <row r="11" spans="1:6" ht="17.25" thickBot="1" x14ac:dyDescent="0.35">
      <c r="A11" s="35"/>
      <c r="B11" s="36" t="s">
        <v>149</v>
      </c>
      <c r="C11" s="36" t="s">
        <v>159</v>
      </c>
      <c r="D11" s="37">
        <v>12</v>
      </c>
      <c r="E11" s="38">
        <v>45816</v>
      </c>
      <c r="F11" s="39"/>
    </row>
  </sheetData>
  <mergeCells count="7">
    <mergeCell ref="A1:F1"/>
    <mergeCell ref="F9:F11"/>
    <mergeCell ref="F7:F8"/>
    <mergeCell ref="F4:F6"/>
    <mergeCell ref="A9:A11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3" sqref="J13"/>
    </sheetView>
  </sheetViews>
  <sheetFormatPr defaultRowHeight="16.5" x14ac:dyDescent="0.3"/>
  <cols>
    <col min="7" max="7" width="13.625" customWidth="1"/>
  </cols>
  <sheetData>
    <row r="1" spans="1:7" ht="20.25" x14ac:dyDescent="0.3">
      <c r="A1" s="19" t="s">
        <v>161</v>
      </c>
      <c r="B1" s="19"/>
      <c r="C1" s="19"/>
      <c r="D1" s="19"/>
      <c r="E1" s="19"/>
      <c r="F1" s="19"/>
      <c r="G1" s="19"/>
    </row>
    <row r="3" spans="1:7" x14ac:dyDescent="0.3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3">
      <c r="A4" s="3" t="s">
        <v>169</v>
      </c>
      <c r="B4" s="8">
        <v>15000</v>
      </c>
      <c r="C4" s="8">
        <f>ROUND(B4+B4*35%,-3)</f>
        <v>20000</v>
      </c>
      <c r="D4" s="8">
        <v>1200</v>
      </c>
      <c r="E4" s="8">
        <v>800</v>
      </c>
      <c r="F4" s="8">
        <f>D4-E4</f>
        <v>400</v>
      </c>
      <c r="G4" s="8">
        <f>C4*E4</f>
        <v>16000000</v>
      </c>
    </row>
    <row r="5" spans="1:7" x14ac:dyDescent="0.3">
      <c r="A5" s="3" t="s">
        <v>176</v>
      </c>
      <c r="B5" s="8">
        <v>20000</v>
      </c>
      <c r="C5" s="8">
        <f t="shared" ref="C5:C15" si="0">ROUND(B5+B5*35%,-3)</f>
        <v>27000</v>
      </c>
      <c r="D5" s="8">
        <v>1350</v>
      </c>
      <c r="E5" s="8">
        <v>750</v>
      </c>
      <c r="F5" s="8">
        <f t="shared" ref="F5:F15" si="1">D5-E5</f>
        <v>600</v>
      </c>
      <c r="G5" s="8">
        <f t="shared" ref="G5:G15" si="2">C5*E5</f>
        <v>20250000</v>
      </c>
    </row>
    <row r="6" spans="1:7" x14ac:dyDescent="0.3">
      <c r="A6" s="3" t="s">
        <v>173</v>
      </c>
      <c r="B6" s="8">
        <v>18500</v>
      </c>
      <c r="C6" s="8">
        <f t="shared" si="0"/>
        <v>25000</v>
      </c>
      <c r="D6" s="8">
        <v>1020</v>
      </c>
      <c r="E6" s="8">
        <v>500</v>
      </c>
      <c r="F6" s="8">
        <f t="shared" si="1"/>
        <v>520</v>
      </c>
      <c r="G6" s="8">
        <f t="shared" si="2"/>
        <v>12500000</v>
      </c>
    </row>
    <row r="7" spans="1:7" x14ac:dyDescent="0.3">
      <c r="A7" s="3" t="s">
        <v>179</v>
      </c>
      <c r="B7" s="8">
        <v>21500</v>
      </c>
      <c r="C7" s="8">
        <f t="shared" si="0"/>
        <v>29000</v>
      </c>
      <c r="D7" s="8">
        <v>1500</v>
      </c>
      <c r="E7" s="8">
        <v>1100</v>
      </c>
      <c r="F7" s="8">
        <f t="shared" si="1"/>
        <v>400</v>
      </c>
      <c r="G7" s="8">
        <f t="shared" si="2"/>
        <v>31900000</v>
      </c>
    </row>
    <row r="8" spans="1:7" x14ac:dyDescent="0.3">
      <c r="A8" s="3" t="s">
        <v>172</v>
      </c>
      <c r="B8" s="8">
        <v>18500</v>
      </c>
      <c r="C8" s="8">
        <f t="shared" si="0"/>
        <v>25000</v>
      </c>
      <c r="D8" s="8">
        <v>1400</v>
      </c>
      <c r="E8" s="8">
        <v>1050</v>
      </c>
      <c r="F8" s="8">
        <f t="shared" si="1"/>
        <v>350</v>
      </c>
      <c r="G8" s="8">
        <f t="shared" si="2"/>
        <v>26250000</v>
      </c>
    </row>
    <row r="9" spans="1:7" x14ac:dyDescent="0.3">
      <c r="A9" s="3" t="s">
        <v>180</v>
      </c>
      <c r="B9" s="8">
        <v>21500</v>
      </c>
      <c r="C9" s="8">
        <f t="shared" si="0"/>
        <v>29000</v>
      </c>
      <c r="D9" s="8">
        <v>1320</v>
      </c>
      <c r="E9" s="8">
        <v>600</v>
      </c>
      <c r="F9" s="8">
        <f t="shared" si="1"/>
        <v>720</v>
      </c>
      <c r="G9" s="8">
        <f t="shared" si="2"/>
        <v>17400000</v>
      </c>
    </row>
    <row r="10" spans="1:7" x14ac:dyDescent="0.3">
      <c r="A10" s="3" t="s">
        <v>170</v>
      </c>
      <c r="B10" s="8">
        <v>15000</v>
      </c>
      <c r="C10" s="8">
        <f t="shared" si="0"/>
        <v>20000</v>
      </c>
      <c r="D10" s="8">
        <v>1550</v>
      </c>
      <c r="E10" s="8">
        <v>1200</v>
      </c>
      <c r="F10" s="8">
        <f t="shared" si="1"/>
        <v>350</v>
      </c>
      <c r="G10" s="8">
        <f t="shared" si="2"/>
        <v>24000000</v>
      </c>
    </row>
    <row r="11" spans="1:7" x14ac:dyDescent="0.3">
      <c r="A11" s="3" t="s">
        <v>175</v>
      </c>
      <c r="B11" s="8">
        <v>20000</v>
      </c>
      <c r="C11" s="8">
        <f t="shared" si="0"/>
        <v>27000</v>
      </c>
      <c r="D11" s="8">
        <v>1280</v>
      </c>
      <c r="E11" s="8">
        <v>750</v>
      </c>
      <c r="F11" s="8">
        <f t="shared" si="1"/>
        <v>530</v>
      </c>
      <c r="G11" s="8">
        <f t="shared" si="2"/>
        <v>20250000</v>
      </c>
    </row>
    <row r="12" spans="1:7" x14ac:dyDescent="0.3">
      <c r="A12" s="3" t="s">
        <v>177</v>
      </c>
      <c r="B12" s="8">
        <v>20000</v>
      </c>
      <c r="C12" s="8">
        <f t="shared" si="0"/>
        <v>27000</v>
      </c>
      <c r="D12" s="8">
        <v>1300</v>
      </c>
      <c r="E12" s="8">
        <v>900</v>
      </c>
      <c r="F12" s="8">
        <f t="shared" si="1"/>
        <v>400</v>
      </c>
      <c r="G12" s="8">
        <f t="shared" si="2"/>
        <v>24300000</v>
      </c>
    </row>
    <row r="13" spans="1:7" x14ac:dyDescent="0.3">
      <c r="A13" s="3" t="s">
        <v>174</v>
      </c>
      <c r="B13" s="8">
        <v>18500</v>
      </c>
      <c r="C13" s="8">
        <f t="shared" si="0"/>
        <v>25000</v>
      </c>
      <c r="D13" s="8">
        <v>1160</v>
      </c>
      <c r="E13" s="8">
        <v>500</v>
      </c>
      <c r="F13" s="8">
        <f t="shared" si="1"/>
        <v>660</v>
      </c>
      <c r="G13" s="8">
        <f t="shared" si="2"/>
        <v>12500000</v>
      </c>
    </row>
    <row r="14" spans="1:7" x14ac:dyDescent="0.3">
      <c r="A14" s="3" t="s">
        <v>178</v>
      </c>
      <c r="B14" s="8">
        <v>21500</v>
      </c>
      <c r="C14" s="8">
        <f t="shared" si="0"/>
        <v>29000</v>
      </c>
      <c r="D14" s="8">
        <v>1220</v>
      </c>
      <c r="E14" s="8">
        <v>600</v>
      </c>
      <c r="F14" s="8">
        <f t="shared" si="1"/>
        <v>620</v>
      </c>
      <c r="G14" s="8">
        <f t="shared" si="2"/>
        <v>17400000</v>
      </c>
    </row>
    <row r="15" spans="1:7" x14ac:dyDescent="0.3">
      <c r="A15" s="3" t="s">
        <v>171</v>
      </c>
      <c r="B15" s="8">
        <v>15000</v>
      </c>
      <c r="C15" s="8">
        <f t="shared" si="0"/>
        <v>20000</v>
      </c>
      <c r="D15" s="8">
        <v>1080</v>
      </c>
      <c r="E15" s="8">
        <v>600</v>
      </c>
      <c r="F15" s="8">
        <f t="shared" si="1"/>
        <v>480</v>
      </c>
      <c r="G15" s="8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4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O9" sqref="O9"/>
    </sheetView>
  </sheetViews>
  <sheetFormatPr defaultRowHeight="16.5" x14ac:dyDescent="0.3"/>
  <cols>
    <col min="3" max="3" width="13.625" bestFit="1" customWidth="1"/>
    <col min="5" max="5" width="10.75" bestFit="1" customWidth="1"/>
    <col min="7" max="7" width="8.625" customWidth="1"/>
    <col min="8" max="12" width="9.625" customWidth="1"/>
  </cols>
  <sheetData>
    <row r="1" spans="1:13" x14ac:dyDescent="0.3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3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3">
      <c r="A3" s="9" t="s">
        <v>124</v>
      </c>
      <c r="B3" s="9">
        <v>67</v>
      </c>
      <c r="C3" s="9">
        <v>71</v>
      </c>
      <c r="D3" s="12">
        <f>AVERAGE(B3:C3)</f>
        <v>69</v>
      </c>
      <c r="E3" s="9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AVERAGEIFS(H3:L3,H3:L3,"&lt;&gt;"&amp;MAX(H3:L3),H3:L3,"&lt;&gt;"&amp;MIN(H3:L3))</f>
        <v>86</v>
      </c>
    </row>
    <row r="4" spans="1:13" x14ac:dyDescent="0.3">
      <c r="A4" s="9" t="s">
        <v>125</v>
      </c>
      <c r="B4" s="9">
        <v>88</v>
      </c>
      <c r="C4" s="9">
        <v>86</v>
      </c>
      <c r="D4" s="12">
        <f t="shared" ref="D4:D11" si="0">AVERAGE(B4:C4)</f>
        <v>87</v>
      </c>
      <c r="E4" s="9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AVERAGEIFS(H4:L4,H4:L4,"&lt;&gt;"&amp;MAX(H4:L4),H4:L4,"&lt;&gt;"&amp;MIN(H4:L4))</f>
        <v>92.333333333333329</v>
      </c>
    </row>
    <row r="5" spans="1:13" x14ac:dyDescent="0.3">
      <c r="A5" s="9" t="s">
        <v>126</v>
      </c>
      <c r="B5" s="9">
        <v>87</v>
      </c>
      <c r="C5" s="9">
        <v>38</v>
      </c>
      <c r="D5" s="12">
        <f t="shared" si="0"/>
        <v>62.5</v>
      </c>
      <c r="E5" s="9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3">
      <c r="A6" s="9" t="s">
        <v>127</v>
      </c>
      <c r="B6" s="9">
        <v>92</v>
      </c>
      <c r="C6" s="9">
        <v>95</v>
      </c>
      <c r="D6" s="12">
        <f t="shared" si="0"/>
        <v>93.5</v>
      </c>
      <c r="E6" s="9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3">
      <c r="A7" s="9" t="s">
        <v>128</v>
      </c>
      <c r="B7" s="9">
        <v>93</v>
      </c>
      <c r="C7" s="9">
        <v>90</v>
      </c>
      <c r="D7" s="12">
        <f t="shared" si="0"/>
        <v>91.5</v>
      </c>
      <c r="E7" s="9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3">
      <c r="A8" s="9" t="s">
        <v>129</v>
      </c>
      <c r="B8" s="9">
        <v>46</v>
      </c>
      <c r="C8" s="9">
        <v>50</v>
      </c>
      <c r="D8" s="12">
        <f t="shared" si="0"/>
        <v>48</v>
      </c>
      <c r="E8" s="9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3">
      <c r="A9" s="9" t="s">
        <v>130</v>
      </c>
      <c r="B9" s="9">
        <v>87</v>
      </c>
      <c r="C9" s="9">
        <v>90</v>
      </c>
      <c r="D9" s="12">
        <f t="shared" si="0"/>
        <v>88.5</v>
      </c>
      <c r="E9" s="9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3">
      <c r="A10" s="9" t="s">
        <v>131</v>
      </c>
      <c r="B10" s="9">
        <v>55</v>
      </c>
      <c r="C10" s="9">
        <v>63</v>
      </c>
      <c r="D10" s="12">
        <f t="shared" si="0"/>
        <v>59</v>
      </c>
      <c r="E10" s="9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3">
      <c r="A11" s="9" t="s">
        <v>132</v>
      </c>
      <c r="B11" s="9">
        <v>92</v>
      </c>
      <c r="C11" s="9">
        <v>89</v>
      </c>
      <c r="D11" s="12">
        <f t="shared" si="0"/>
        <v>90.5</v>
      </c>
      <c r="E11" s="9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3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11" t="s">
        <v>82</v>
      </c>
    </row>
    <row r="14" spans="1:13" x14ac:dyDescent="0.3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3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10">
        <v>12</v>
      </c>
      <c r="J15" s="8">
        <v>149000</v>
      </c>
    </row>
    <row r="16" spans="1:13" x14ac:dyDescent="0.3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3">YEAR($E$13)-(2000+MID(A16,2,2))&amp;"년차"</f>
        <v>5년차</v>
      </c>
      <c r="G16" s="3" t="s">
        <v>67</v>
      </c>
      <c r="H16" s="3" t="s">
        <v>76</v>
      </c>
      <c r="I16" s="10">
        <v>15</v>
      </c>
      <c r="J16" s="8">
        <v>96100</v>
      </c>
    </row>
    <row r="17" spans="1:10" x14ac:dyDescent="0.3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3"/>
        <v>17년차</v>
      </c>
      <c r="G17" s="3" t="s">
        <v>66</v>
      </c>
      <c r="H17" s="3" t="s">
        <v>72</v>
      </c>
      <c r="I17" s="10">
        <v>10</v>
      </c>
      <c r="J17" s="8">
        <v>136200</v>
      </c>
    </row>
    <row r="18" spans="1:10" x14ac:dyDescent="0.3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3"/>
        <v>2년차</v>
      </c>
      <c r="G18" s="3" t="s">
        <v>67</v>
      </c>
      <c r="H18" s="3" t="s">
        <v>79</v>
      </c>
      <c r="I18" s="10">
        <v>13</v>
      </c>
      <c r="J18" s="8">
        <v>152000</v>
      </c>
    </row>
    <row r="19" spans="1:10" x14ac:dyDescent="0.3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3"/>
        <v>16년차</v>
      </c>
      <c r="G19" s="3" t="s">
        <v>68</v>
      </c>
      <c r="H19" s="3" t="s">
        <v>73</v>
      </c>
      <c r="I19" s="10">
        <v>14</v>
      </c>
      <c r="J19" s="8">
        <v>84300</v>
      </c>
    </row>
    <row r="20" spans="1:10" x14ac:dyDescent="0.3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3"/>
        <v>6년차</v>
      </c>
      <c r="G20" s="3" t="s">
        <v>68</v>
      </c>
      <c r="H20" s="3" t="s">
        <v>74</v>
      </c>
      <c r="I20" s="10">
        <v>12</v>
      </c>
      <c r="J20" s="8">
        <v>124000</v>
      </c>
    </row>
    <row r="21" spans="1:10" x14ac:dyDescent="0.3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3"/>
        <v>3년차</v>
      </c>
      <c r="G21" s="3" t="s">
        <v>67</v>
      </c>
      <c r="H21" s="3" t="s">
        <v>75</v>
      </c>
      <c r="I21" s="10">
        <v>16</v>
      </c>
      <c r="J21" s="8">
        <v>112500</v>
      </c>
    </row>
    <row r="22" spans="1:10" x14ac:dyDescent="0.3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3"/>
        <v>10년차</v>
      </c>
      <c r="G22" s="3" t="s">
        <v>67</v>
      </c>
      <c r="H22" s="3" t="s">
        <v>71</v>
      </c>
      <c r="I22" s="10">
        <v>15</v>
      </c>
      <c r="J22" s="8">
        <v>81300</v>
      </c>
    </row>
    <row r="23" spans="1:10" x14ac:dyDescent="0.3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3"/>
        <v>6년차</v>
      </c>
      <c r="G23" s="3" t="s">
        <v>68</v>
      </c>
      <c r="H23" s="3" t="s">
        <v>77</v>
      </c>
      <c r="I23" s="10">
        <v>12</v>
      </c>
      <c r="J23" s="8">
        <v>57900</v>
      </c>
    </row>
    <row r="24" spans="1:10" x14ac:dyDescent="0.3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3"/>
        <v>1년차</v>
      </c>
      <c r="G24" s="3" t="s">
        <v>66</v>
      </c>
      <c r="H24" s="3" t="s">
        <v>78</v>
      </c>
      <c r="I24" s="10">
        <v>14</v>
      </c>
      <c r="J24" s="8">
        <v>168200</v>
      </c>
    </row>
    <row r="26" spans="1:10" x14ac:dyDescent="0.3">
      <c r="A26" t="s">
        <v>62</v>
      </c>
      <c r="B26" s="2" t="s">
        <v>83</v>
      </c>
      <c r="G26" s="3" t="s">
        <v>65</v>
      </c>
      <c r="H26" s="20" t="s">
        <v>80</v>
      </c>
      <c r="I26" s="21"/>
      <c r="J26" s="22"/>
    </row>
    <row r="27" spans="1:10" x14ac:dyDescent="0.3">
      <c r="A27" s="7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23">
        <f>DMAX(G14:J24,4,G26:G27)-DMIN(G14:J24,4,G26:G27)</f>
        <v>70700</v>
      </c>
      <c r="I27" s="24"/>
      <c r="J27" s="25"/>
    </row>
    <row r="28" spans="1:10" x14ac:dyDescent="0.3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3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IFERROR(CHOOSE(MID(C29,8,1),"남","여","남","여"),"")</f>
        <v>여</v>
      </c>
    </row>
    <row r="30" spans="1:10" x14ac:dyDescent="0.3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3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/>
      </c>
    </row>
    <row r="32" spans="1:10" x14ac:dyDescent="0.3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3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3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3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3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/>
      </c>
    </row>
    <row r="37" spans="1:5" x14ac:dyDescent="0.3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I15" sqref="I15"/>
    </sheetView>
  </sheetViews>
  <sheetFormatPr defaultRowHeight="16.5" x14ac:dyDescent="0.3"/>
  <cols>
    <col min="1" max="1" width="7.5" customWidth="1"/>
    <col min="2" max="3" width="15.25" bestFit="1" customWidth="1"/>
    <col min="4" max="4" width="17.375" bestFit="1" customWidth="1"/>
    <col min="5" max="7" width="10.625" bestFit="1" customWidth="1"/>
  </cols>
  <sheetData>
    <row r="1" spans="1:7" ht="20.25" x14ac:dyDescent="0.3">
      <c r="A1" s="19" t="s">
        <v>181</v>
      </c>
      <c r="B1" s="19"/>
      <c r="C1" s="19"/>
      <c r="D1" s="19"/>
      <c r="E1" s="19"/>
      <c r="F1" s="19"/>
      <c r="G1" s="19"/>
    </row>
    <row r="3" spans="1:7" x14ac:dyDescent="0.3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3">
      <c r="A4" s="3" t="s">
        <v>186</v>
      </c>
      <c r="B4" s="3" t="s">
        <v>197</v>
      </c>
      <c r="C4" s="3" t="s">
        <v>196</v>
      </c>
      <c r="D4" s="3" t="s">
        <v>17</v>
      </c>
      <c r="E4" s="8">
        <v>3000000</v>
      </c>
      <c r="F4" s="8">
        <v>950000</v>
      </c>
      <c r="G4" s="8">
        <f>SUM(E4:F4)</f>
        <v>3950000</v>
      </c>
    </row>
    <row r="5" spans="1:7" x14ac:dyDescent="0.3">
      <c r="A5" s="3" t="s">
        <v>192</v>
      </c>
      <c r="B5" s="3" t="s">
        <v>198</v>
      </c>
      <c r="C5" s="3" t="s">
        <v>196</v>
      </c>
      <c r="D5" s="3" t="s">
        <v>20</v>
      </c>
      <c r="E5" s="8">
        <v>2700000</v>
      </c>
      <c r="F5" s="8">
        <v>670000</v>
      </c>
      <c r="G5" s="8">
        <f t="shared" ref="G5:G14" si="0">SUM(E5:F5)</f>
        <v>3370000</v>
      </c>
    </row>
    <row r="6" spans="1:7" x14ac:dyDescent="0.3">
      <c r="A6" s="3" t="s">
        <v>193</v>
      </c>
      <c r="B6" s="3" t="s">
        <v>199</v>
      </c>
      <c r="C6" s="3" t="s">
        <v>196</v>
      </c>
      <c r="D6" s="3" t="s">
        <v>26</v>
      </c>
      <c r="E6" s="8">
        <v>2400000</v>
      </c>
      <c r="F6" s="8">
        <v>580000</v>
      </c>
      <c r="G6" s="8">
        <f t="shared" si="0"/>
        <v>2980000</v>
      </c>
    </row>
    <row r="7" spans="1:7" x14ac:dyDescent="0.3">
      <c r="A7" s="3" t="s">
        <v>187</v>
      </c>
      <c r="B7" s="3" t="s">
        <v>200</v>
      </c>
      <c r="C7" s="3" t="s">
        <v>7</v>
      </c>
      <c r="D7" s="3" t="s">
        <v>23</v>
      </c>
      <c r="E7" s="8">
        <v>3900000</v>
      </c>
      <c r="F7" s="8">
        <v>1100000</v>
      </c>
      <c r="G7" s="8">
        <f t="shared" si="0"/>
        <v>5000000</v>
      </c>
    </row>
    <row r="8" spans="1:7" x14ac:dyDescent="0.3">
      <c r="A8" s="3" t="s">
        <v>194</v>
      </c>
      <c r="B8" s="3" t="s">
        <v>201</v>
      </c>
      <c r="C8" s="3" t="s">
        <v>7</v>
      </c>
      <c r="D8" s="3" t="s">
        <v>17</v>
      </c>
      <c r="E8" s="8">
        <v>3200000</v>
      </c>
      <c r="F8" s="8">
        <v>970000</v>
      </c>
      <c r="G8" s="8">
        <f t="shared" si="0"/>
        <v>4170000</v>
      </c>
    </row>
    <row r="9" spans="1:7" x14ac:dyDescent="0.3">
      <c r="A9" s="3" t="s">
        <v>188</v>
      </c>
      <c r="B9" s="3" t="s">
        <v>202</v>
      </c>
      <c r="C9" s="3" t="s">
        <v>7</v>
      </c>
      <c r="D9" s="3" t="s">
        <v>20</v>
      </c>
      <c r="E9" s="8">
        <v>2600000</v>
      </c>
      <c r="F9" s="8">
        <v>760000</v>
      </c>
      <c r="G9" s="8">
        <f t="shared" si="0"/>
        <v>3360000</v>
      </c>
    </row>
    <row r="10" spans="1:7" x14ac:dyDescent="0.3">
      <c r="A10" s="3" t="s">
        <v>195</v>
      </c>
      <c r="B10" s="3" t="s">
        <v>203</v>
      </c>
      <c r="C10" s="3" t="s">
        <v>7</v>
      </c>
      <c r="D10" s="3" t="s">
        <v>26</v>
      </c>
      <c r="E10" s="8">
        <v>2400000</v>
      </c>
      <c r="F10" s="8">
        <v>550000</v>
      </c>
      <c r="G10" s="8">
        <f t="shared" si="0"/>
        <v>2950000</v>
      </c>
    </row>
    <row r="11" spans="1:7" x14ac:dyDescent="0.3">
      <c r="A11" s="3" t="s">
        <v>189</v>
      </c>
      <c r="B11" s="3" t="s">
        <v>204</v>
      </c>
      <c r="C11" s="3" t="s">
        <v>5</v>
      </c>
      <c r="D11" s="3" t="s">
        <v>23</v>
      </c>
      <c r="E11" s="8">
        <v>3850000</v>
      </c>
      <c r="F11" s="8">
        <v>1200000</v>
      </c>
      <c r="G11" s="8">
        <f t="shared" si="0"/>
        <v>5050000</v>
      </c>
    </row>
    <row r="12" spans="1:7" x14ac:dyDescent="0.3">
      <c r="A12" s="3" t="s">
        <v>191</v>
      </c>
      <c r="B12" s="3" t="s">
        <v>205</v>
      </c>
      <c r="C12" s="3" t="s">
        <v>5</v>
      </c>
      <c r="D12" s="3" t="s">
        <v>20</v>
      </c>
      <c r="E12" s="8">
        <v>2650000</v>
      </c>
      <c r="F12" s="8">
        <v>670000</v>
      </c>
      <c r="G12" s="8">
        <f t="shared" si="0"/>
        <v>3320000</v>
      </c>
    </row>
    <row r="13" spans="1:7" x14ac:dyDescent="0.3">
      <c r="A13" s="3" t="s">
        <v>185</v>
      </c>
      <c r="B13" s="3" t="s">
        <v>206</v>
      </c>
      <c r="C13" s="3" t="s">
        <v>5</v>
      </c>
      <c r="D13" s="3" t="s">
        <v>20</v>
      </c>
      <c r="E13" s="8">
        <v>2500000</v>
      </c>
      <c r="F13" s="8">
        <v>880000</v>
      </c>
      <c r="G13" s="8">
        <f t="shared" si="0"/>
        <v>3380000</v>
      </c>
    </row>
    <row r="14" spans="1:7" x14ac:dyDescent="0.3">
      <c r="A14" s="3" t="s">
        <v>190</v>
      </c>
      <c r="B14" s="3" t="s">
        <v>207</v>
      </c>
      <c r="C14" s="3" t="s">
        <v>5</v>
      </c>
      <c r="D14" s="3" t="s">
        <v>26</v>
      </c>
      <c r="E14" s="8">
        <v>2350000</v>
      </c>
      <c r="F14" s="8">
        <v>570000</v>
      </c>
      <c r="G14" s="8">
        <f t="shared" si="0"/>
        <v>2920000</v>
      </c>
    </row>
    <row r="18" spans="1:4" x14ac:dyDescent="0.3">
      <c r="A18" s="40" t="s">
        <v>281</v>
      </c>
      <c r="B18" t="s">
        <v>278</v>
      </c>
      <c r="C18" t="s">
        <v>279</v>
      </c>
      <c r="D18" t="s">
        <v>280</v>
      </c>
    </row>
    <row r="19" spans="1:4" x14ac:dyDescent="0.3">
      <c r="A19" t="s">
        <v>276</v>
      </c>
      <c r="B19" s="42">
        <v>2400000</v>
      </c>
      <c r="C19" s="41">
        <v>580000</v>
      </c>
      <c r="D19" s="41">
        <v>2980000</v>
      </c>
    </row>
    <row r="20" spans="1:4" x14ac:dyDescent="0.3">
      <c r="A20" t="s">
        <v>275</v>
      </c>
      <c r="B20" s="42">
        <v>3900000</v>
      </c>
      <c r="C20" s="41">
        <v>1200000</v>
      </c>
      <c r="D20" s="41">
        <v>5050000</v>
      </c>
    </row>
    <row r="21" spans="1:4" x14ac:dyDescent="0.3">
      <c r="A21" t="s">
        <v>274</v>
      </c>
      <c r="B21" s="42">
        <v>2700000</v>
      </c>
      <c r="C21" s="41">
        <v>880000</v>
      </c>
      <c r="D21" s="41">
        <v>3380000</v>
      </c>
    </row>
    <row r="22" spans="1:4" x14ac:dyDescent="0.3">
      <c r="A22" t="s">
        <v>273</v>
      </c>
      <c r="B22" s="42">
        <v>3200000</v>
      </c>
      <c r="C22" s="41">
        <v>970000</v>
      </c>
      <c r="D22" s="41">
        <v>4170000</v>
      </c>
    </row>
    <row r="23" spans="1:4" x14ac:dyDescent="0.3">
      <c r="A23" t="s">
        <v>277</v>
      </c>
      <c r="B23" s="42">
        <v>3900000</v>
      </c>
      <c r="C23" s="41">
        <v>1200000</v>
      </c>
      <c r="D23" s="41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G9" sqref="G9"/>
    </sheetView>
  </sheetViews>
  <sheetFormatPr defaultRowHeight="16.5" x14ac:dyDescent="0.3"/>
  <cols>
    <col min="1" max="1" width="2.625" customWidth="1"/>
    <col min="2" max="2" width="13.125" bestFit="1" customWidth="1"/>
    <col min="3" max="3" width="11.625" bestFit="1" customWidth="1"/>
  </cols>
  <sheetData>
    <row r="1" spans="2:3" x14ac:dyDescent="0.3">
      <c r="B1" s="26" t="s">
        <v>209</v>
      </c>
      <c r="C1" s="26"/>
    </row>
    <row r="2" spans="2:3" x14ac:dyDescent="0.3">
      <c r="B2" s="2"/>
    </row>
    <row r="3" spans="2:3" x14ac:dyDescent="0.3">
      <c r="B3" s="13" t="s">
        <v>210</v>
      </c>
      <c r="C3" s="15">
        <v>316624.95672293013</v>
      </c>
    </row>
    <row r="4" spans="2:3" x14ac:dyDescent="0.3">
      <c r="B4" s="13" t="s">
        <v>208</v>
      </c>
      <c r="C4" s="3">
        <v>36</v>
      </c>
    </row>
    <row r="5" spans="2:3" x14ac:dyDescent="0.3">
      <c r="B5" s="13" t="s">
        <v>211</v>
      </c>
      <c r="C5" s="14">
        <v>3.5000000000000003E-2</v>
      </c>
    </row>
    <row r="6" spans="2:3" x14ac:dyDescent="0.3">
      <c r="B6" s="13" t="s">
        <v>213</v>
      </c>
      <c r="C6" s="16">
        <f>C3*C4</f>
        <v>11398498.442025485</v>
      </c>
    </row>
    <row r="7" spans="2:3" x14ac:dyDescent="0.3">
      <c r="B7" s="13" t="s">
        <v>212</v>
      </c>
      <c r="C7" s="16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"/>
  <sheetViews>
    <sheetView workbookViewId="0">
      <selection activeCell="K9" sqref="K9"/>
    </sheetView>
  </sheetViews>
  <sheetFormatPr defaultRowHeight="16.5" x14ac:dyDescent="0.3"/>
  <cols>
    <col min="2" max="8" width="7.125" customWidth="1"/>
    <col min="9" max="9" width="5.625" customWidth="1"/>
    <col min="10" max="10" width="10.625" customWidth="1"/>
  </cols>
  <sheetData>
    <row r="1" spans="1:8" ht="20.25" x14ac:dyDescent="0.3">
      <c r="A1" s="19" t="s">
        <v>214</v>
      </c>
      <c r="B1" s="19"/>
      <c r="C1" s="19"/>
      <c r="D1" s="19"/>
      <c r="E1" s="19"/>
      <c r="F1" s="19"/>
      <c r="G1" s="19"/>
      <c r="H1" s="19"/>
    </row>
    <row r="3" spans="1:8" x14ac:dyDescent="0.3">
      <c r="A3" s="43" t="s">
        <v>8</v>
      </c>
      <c r="B3" s="43" t="s">
        <v>215</v>
      </c>
      <c r="C3" s="43" t="s">
        <v>216</v>
      </c>
      <c r="D3" s="43" t="s">
        <v>217</v>
      </c>
      <c r="E3" s="43" t="s">
        <v>218</v>
      </c>
      <c r="F3" s="43" t="s">
        <v>219</v>
      </c>
      <c r="G3" s="43" t="s">
        <v>220</v>
      </c>
      <c r="H3" s="43" t="s">
        <v>46</v>
      </c>
    </row>
    <row r="4" spans="1:8" x14ac:dyDescent="0.3">
      <c r="A4" s="44" t="s">
        <v>221</v>
      </c>
      <c r="B4" s="44">
        <v>85</v>
      </c>
      <c r="C4" s="44">
        <v>94</v>
      </c>
      <c r="D4" s="44">
        <v>81</v>
      </c>
      <c r="E4" s="44">
        <v>82</v>
      </c>
      <c r="F4" s="44">
        <v>82</v>
      </c>
      <c r="G4" s="44">
        <v>77</v>
      </c>
      <c r="H4" s="45">
        <f>AVERAGE(B4:G4)</f>
        <v>83.5</v>
      </c>
    </row>
    <row r="5" spans="1:8" x14ac:dyDescent="0.3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7">
        <f t="shared" ref="H5:H11" si="0">AVERAGE(B5:G5)</f>
        <v>62.833333333333336</v>
      </c>
    </row>
    <row r="6" spans="1:8" x14ac:dyDescent="0.3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7">
        <f t="shared" si="0"/>
        <v>87.666666666666671</v>
      </c>
    </row>
    <row r="7" spans="1:8" x14ac:dyDescent="0.3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7">
        <f t="shared" si="0"/>
        <v>70.333333333333329</v>
      </c>
    </row>
    <row r="8" spans="1:8" x14ac:dyDescent="0.3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7">
        <f t="shared" si="0"/>
        <v>92.833333333333329</v>
      </c>
    </row>
    <row r="9" spans="1:8" x14ac:dyDescent="0.3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7">
        <f t="shared" si="0"/>
        <v>96.166666666666671</v>
      </c>
    </row>
    <row r="10" spans="1:8" x14ac:dyDescent="0.3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7">
        <f t="shared" si="0"/>
        <v>78.166666666666671</v>
      </c>
    </row>
    <row r="11" spans="1:8" x14ac:dyDescent="0.3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7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28575</xdr:colOff>
                    <xdr:row>2</xdr:row>
                    <xdr:rowOff>28575</xdr:rowOff>
                  </from>
                  <to>
                    <xdr:col>9</xdr:col>
                    <xdr:colOff>781050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7" workbookViewId="0">
      <selection activeCell="K15" sqref="K15"/>
    </sheetView>
  </sheetViews>
  <sheetFormatPr defaultRowHeight="16.5" x14ac:dyDescent="0.3"/>
  <sheetData>
    <row r="1" spans="1:6" ht="20.25" x14ac:dyDescent="0.3">
      <c r="A1" s="19" t="s">
        <v>230</v>
      </c>
      <c r="B1" s="19"/>
      <c r="C1" s="19"/>
      <c r="D1" s="19"/>
      <c r="E1" s="19"/>
      <c r="F1" s="19"/>
    </row>
    <row r="3" spans="1:6" x14ac:dyDescent="0.3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3">
      <c r="A4" s="3" t="s">
        <v>236</v>
      </c>
      <c r="B4" s="18">
        <v>6240</v>
      </c>
      <c r="C4" s="18">
        <v>7350</v>
      </c>
      <c r="D4" s="18">
        <v>8130</v>
      </c>
      <c r="E4" s="18">
        <v>7530</v>
      </c>
      <c r="F4" s="18">
        <f>SUM(B4:E4)</f>
        <v>29250</v>
      </c>
    </row>
    <row r="5" spans="1:6" x14ac:dyDescent="0.3">
      <c r="A5" s="3" t="s">
        <v>237</v>
      </c>
      <c r="B5" s="18">
        <v>5880</v>
      </c>
      <c r="C5" s="18">
        <v>6780</v>
      </c>
      <c r="D5" s="18">
        <v>7500</v>
      </c>
      <c r="E5" s="18">
        <v>7020</v>
      </c>
      <c r="F5" s="18">
        <f t="shared" ref="F5:F9" si="0">SUM(B5:E5)</f>
        <v>27180</v>
      </c>
    </row>
    <row r="6" spans="1:6" x14ac:dyDescent="0.3">
      <c r="A6" s="3" t="s">
        <v>238</v>
      </c>
      <c r="B6" s="18">
        <v>7410</v>
      </c>
      <c r="C6" s="18">
        <v>8490</v>
      </c>
      <c r="D6" s="18">
        <v>9630</v>
      </c>
      <c r="E6" s="18">
        <v>11230</v>
      </c>
      <c r="F6" s="18">
        <f t="shared" si="0"/>
        <v>36760</v>
      </c>
    </row>
    <row r="7" spans="1:6" x14ac:dyDescent="0.3">
      <c r="A7" s="3" t="s">
        <v>239</v>
      </c>
      <c r="B7" s="18">
        <v>6600</v>
      </c>
      <c r="C7" s="18">
        <v>9030</v>
      </c>
      <c r="D7" s="18">
        <v>8280</v>
      </c>
      <c r="E7" s="18">
        <v>9600</v>
      </c>
      <c r="F7" s="18">
        <f t="shared" si="0"/>
        <v>33510</v>
      </c>
    </row>
    <row r="8" spans="1:6" x14ac:dyDescent="0.3">
      <c r="A8" s="3" t="s">
        <v>240</v>
      </c>
      <c r="B8" s="18">
        <v>4770</v>
      </c>
      <c r="C8" s="18">
        <v>5460</v>
      </c>
      <c r="D8" s="18">
        <v>7200</v>
      </c>
      <c r="E8" s="18">
        <v>6540</v>
      </c>
      <c r="F8" s="18">
        <f t="shared" si="0"/>
        <v>23970</v>
      </c>
    </row>
    <row r="9" spans="1:6" x14ac:dyDescent="0.3">
      <c r="A9" s="3" t="s">
        <v>241</v>
      </c>
      <c r="B9" s="18">
        <v>8010</v>
      </c>
      <c r="C9" s="18">
        <v>10880</v>
      </c>
      <c r="D9" s="18">
        <v>9600</v>
      </c>
      <c r="E9" s="18">
        <v>11070</v>
      </c>
      <c r="F9" s="18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Windows 사용자</cp:lastModifiedBy>
  <dcterms:created xsi:type="dcterms:W3CDTF">2025-02-05T04:40:07Z</dcterms:created>
  <dcterms:modified xsi:type="dcterms:W3CDTF">2026-07-23T02:14:39Z</dcterms:modified>
</cp:coreProperties>
</file>