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cec5fcd01bf5fa/Desktop/시나공(채점용)/"/>
    </mc:Choice>
  </mc:AlternateContent>
  <xr:revisionPtr revIDLastSave="128" documentId="13_ncr:1_{8D258841-D945-4D32-A74A-03C23C27B055}" xr6:coauthVersionLast="47" xr6:coauthVersionMax="47" xr10:uidLastSave="{29ECBE63-CE5B-4D7D-B986-6C1C3E8B80C0}"/>
  <bookViews>
    <workbookView xWindow="-108" yWindow="-108" windowWidth="23256" windowHeight="12456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eta.AND" hidden="1" xlm="1">#NAME?</definedName>
    <definedName name="_xleta.COUNT" hidden="1" xlm="1">#NAME?</definedName>
    <definedName name="_xleta.COUNTIF" hidden="1" xlm="1">#NAME?</definedName>
    <definedName name="_xleta.MID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H27" i="4"/>
  <c r="G26" i="4"/>
  <c r="F6" i="7"/>
  <c r="F7" i="7"/>
  <c r="H5" i="8"/>
  <c r="H6" i="8"/>
  <c r="H7" i="8"/>
  <c r="H8" i="8"/>
  <c r="H9" i="8"/>
  <c r="H10" i="8"/>
  <c r="H11" i="8"/>
  <c r="H4" i="8"/>
  <c r="F5" i="7"/>
  <c r="F8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<sst xmlns="http://schemas.openxmlformats.org/spreadsheetml/2006/main" count="335" uniqueCount="273">
  <si>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</si>
  <si>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</si>
  <si>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</si>
  <si>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</si>
  <si>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</si>
  <si>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</si>
  <si>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</si>
  <si>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</si>
  <si>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</si>
  <si>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</si>
  <si>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</si>
  <si>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</si>
  <si>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</si>
  <si>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</si>
  <si>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</si>
  <si>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</si>
  <si>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</si>
  <si>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</si>
  <si>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</si>
  <si>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</si>
  <si>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</si>
  <si>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</si>
  <si>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</si>
  <si>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</si>
  <si>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</si>
  <si>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</si>
  <si>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</si>
  <si>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</si>
  <si>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</si>
  <si>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</si>
  <si>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</si>
  <si>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</si>
  <si>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</si>
  <si>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</si>
  <si>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</si>
  <si>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</si>
  <si>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</si>
  <si>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</si>
  <si>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</si>
  <si>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</si>
  <si>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</si>
  <si>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</si>
  <si>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</si>
  <si>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</si>
  <si>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</si>
  <si>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</si>
  <si>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</si>
  <si>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</si>
  <si>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</si>
  <si>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</si>
  <si>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</si>
  <si>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</si>
  <si>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</si>
  <si>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</si>
  <si>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</si>
  <si>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</si>
  <si>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</si>
  <si>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</si>
  <si>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</si>
  <si>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</si>
  <si>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</si>
  <si>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</si>
  <si>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</si>
  <si>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</si>
  <si>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</si>
  <si>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</si>
  <si>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</si>
  <si>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</si>
  <si>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</si>
  <si>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</si>
  <si>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</si>
  <si>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</si>
  <si>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</si>
  <si>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</si>
  <si>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</si>
  <si>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</si>
  <si>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</si>
  <si>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</si>
  <si>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</si>
  <si>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</si>
  <si>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</si>
  <si>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</si>
  <si>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</si>
  <si>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</si>
  <si>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</si>
  <si>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</si>
  <si>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</si>
  <si>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</si>
  <si>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</si>
  <si>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</si>
  <si>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</si>
  <si>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</si>
  <si>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</si>
  <si>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</si>
  <si>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</si>
  <si>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</si>
  <si>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</si>
  <si>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</si>
  <si>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</si>
  <si>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</si>
  <si>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</si>
  <si>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</si>
  <si>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</si>
  <si>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</si>
  <si>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</si>
  <si>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</si>
  <si>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</si>
  <si>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</si>
  <si>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</si>
  <si>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</si>
  <si>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</si>
  <si>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</si>
  <si>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</si>
  <si>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</si>
  <si>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</si>
  <si>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</si>
  <si>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</si>
  <si>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</si>
  <si>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</si>
  <si>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</si>
  <si>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</si>
  <si>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</si>
  <si>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</si>
  <si>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</si>
  <si>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</si>
  <si>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</si>
  <si>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</si>
  <si>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</si>
  <si>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</si>
  <si>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</si>
  <si>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</si>
  <si>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</si>
  <si>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</si>
  <si>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</si>
  <si>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</si>
  <si>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</si>
  <si>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</si>
  <si>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</si>
  <si>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</si>
  <si>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</si>
  <si>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</si>
  <si>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</si>
  <si>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</si>
  <si>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</si>
  <si>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</si>
  <si>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</si>
  <si>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</si>
  <si>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</si>
  <si>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</si>
  <si>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</si>
  <si>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</si>
  <si>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</si>
  <si>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</si>
  <si>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</si>
  <si>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</si>
  <si>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</si>
  <si>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</si>
  <si>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</si>
  <si>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</si>
  <si>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</si>
  <si>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</si>
  <si>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</si>
  <si>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</si>
  <si>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</si>
  <si>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</si>
  <si>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</si>
  <si>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</si>
  <si>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</si>
  <si>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</si>
  <si>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</si>
  <si>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</si>
  <si>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</si>
  <si>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</si>
  <si>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</si>
  <si>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</si>
  <si>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</si>
  <si>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</si>
  <si>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</si>
  <si>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</si>
  <si>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</si>
  <si>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</si>
  <si>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</si>
  <si>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</si>
  <si>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</si>
  <si>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</si>
  <si>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</si>
  <si>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</si>
  <si>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</si>
  <si>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</si>
  <si>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</si>
  <si>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</si>
  <si>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</si>
  <si>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</si>
  <si>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</si>
  <si>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</si>
  <si>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</si>
  <si>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</si>
  <si>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</si>
  <si>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</si>
  <si>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</si>
  <si>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</si>
  <si>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</si>
  <si>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</si>
  <si>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</si>
  <si>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</si>
  <si>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</si>
  <si>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</si>
  <si>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</si>
  <si>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</si>
  <si>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</si>
  <si>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</si>
  <si>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</si>
  <si>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</si>
  <si>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</si>
  <si>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</si>
  <si>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</si>
  <si>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</si>
  <si>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</si>
  <si>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</si>
  <si>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</si>
  <si>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</si>
  <si>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</si>
  <si>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</si>
  <si>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</si>
  <si>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</si>
  <si>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</si>
  <si>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</si>
  <si>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</si>
  <si>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</si>
  <si>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</si>
  <si>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</si>
  <si>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</si>
  <si>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</si>
  <si>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</si>
  <si>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</si>
  <si>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</si>
  <si>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</si>
  <si>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</si>
  <si>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</si>
  <si>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</si>
  <si>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</si>
  <si>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</si>
  <si>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</si>
  <si>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</si>
  <si>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</si>
  <si>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</si>
  <si>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</si>
  <si>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</si>
  <si>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</si>
  <si>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홍보부</t>
    <phoneticPr fontId="1" type="noConversion"/>
  </si>
  <si>
    <t>입사일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</si>
  <si>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</si>
  <si>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</si>
  <si>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</si>
  <si>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</si>
  <si>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연락처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</si>
  <si>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</si>
  <si>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</si>
  <si>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</si>
  <si>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</si>
  <si>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전년도실적</t>
    <phoneticPr fontId="1" type="noConversion"/>
  </si>
  <si>
    <t>區分</t>
    <phoneticPr fontId="1" type="noConversion"/>
  </si>
  <si>
    <t>과장</t>
  </si>
  <si>
    <t>대리</t>
  </si>
  <si>
    <t>부장</t>
  </si>
  <si>
    <t>사원</t>
  </si>
  <si>
    <t>총합계</t>
  </si>
  <si>
    <t>최대 : 기본급</t>
  </si>
  <si>
    <t>최대 : 성과급</t>
  </si>
  <si>
    <t>최대 : 실수령액</t>
  </si>
  <si>
    <t>직위</t>
  </si>
  <si>
    <t>여성</t>
    <phoneticPr fontId="1" type="noConversion"/>
  </si>
  <si>
    <t>남성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</si>
</sst>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%"/>
    <numFmt numFmtId="177" formatCode="#,##0_);[Red]\(#,##0\)"/>
    <numFmt numFmtId="178" formatCode="0.0"/>
    <numFmt numFmtId="179" formatCode="#,##0_ "/>
    <numFmt numFmtId="181" formatCode="&quot;*&quot;0&quot;명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5" fillId="0" borderId="5" xfId="2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12" xfId="0" applyNumberFormat="1" applyBorder="1">
      <alignment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차트작업!$A$4:$A$8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3F8A4CE-73BE-2C57-6150-6F6FC9A41D3A}"/>
            </a:ext>
          </a:extLst>
        </xdr:cNvPr>
        <xdr:cNvSpPr/>
      </xdr:nvSpPr>
      <xdr:spPr>
        <a:xfrm>
          <a:off x="4884420" y="929640"/>
          <a:ext cx="8077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유진" refreshedDate="46106.982830208333" createdVersion="8" refreshedVersion="8" minRefreshableVersion="3" recordCount="11" xr:uid="{47B80701-554C-4E62-A7A5-0FD5831D4748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317533-2A46-44BC-8DB3-000523F799DC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3"/>
        <item x="1"/>
        <item x="0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179"/>
    <dataField name="최대 : 성과급" fld="5" subtotal="max" baseField="3" baseItem="0" numFmtId="41"/>
    <dataField name="최대 : 실수령액" fld="6" subtotal="max" baseField="3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>
      <selection activeCell="G8" sqref="G8"/>
    </sheetView>
  </sheetViews>
  <sheetFormatPr defaultRowHeight="17.399999999999999" x14ac:dyDescent="0.4"/>
  <cols>
    <col min="4" max="4" width="11.69921875" bestFit="1" customWidth="1"/>
    <col min="5" max="5" width="12.3984375" bestFit="1" customWidth="1"/>
    <col min="6" max="7" width="10.3984375" bestFit="1" customWidth="1"/>
  </cols>
  <sheetData>
    <row r="1" spans="1:7" x14ac:dyDescent="0.4">
      <c r="A1" t="s">
        <v>3</v>
      </c>
    </row>
    <row r="3" spans="1:7" x14ac:dyDescent="0.4">
      <c r="A3" t="s">
        <v>1</v>
      </c>
      <c r="B3" t="s">
        <v>0</v>
      </c>
      <c r="C3" t="s">
        <v>2</v>
      </c>
      <c r="D3" t="s">
        <v>4</v>
      </c>
      <c r="E3" t="s">
        <v>250</v>
      </c>
      <c r="F3" t="s">
        <v>255</v>
      </c>
      <c r="G3" t="s">
        <v>260</v>
      </c>
    </row>
    <row r="4" spans="1:7" x14ac:dyDescent="0.4">
      <c r="A4" t="s">
        <v>241</v>
      </c>
      <c r="B4" t="s">
        <v>245</v>
      </c>
      <c r="C4" t="s">
        <v>5</v>
      </c>
      <c r="D4" t="s">
        <v>271</v>
      </c>
      <c r="E4" t="s">
        <v>251</v>
      </c>
      <c r="F4" t="s">
        <v>256</v>
      </c>
      <c r="G4" s="1">
        <v>712543</v>
      </c>
    </row>
    <row r="5" spans="1:7" x14ac:dyDescent="0.4">
      <c r="A5" t="s">
        <v>242</v>
      </c>
      <c r="B5" t="s">
        <v>246</v>
      </c>
      <c r="C5" t="s">
        <v>6</v>
      </c>
      <c r="D5" t="s">
        <v>272</v>
      </c>
      <c r="E5" t="s">
        <v>252</v>
      </c>
      <c r="F5" t="s">
        <v>257</v>
      </c>
      <c r="G5" s="1">
        <v>266894</v>
      </c>
    </row>
    <row r="6" spans="1:7" x14ac:dyDescent="0.4">
      <c r="A6" t="s">
        <v>243</v>
      </c>
      <c r="B6" t="s">
        <v>247</v>
      </c>
      <c r="C6" t="s">
        <v>249</v>
      </c>
      <c r="D6" t="s">
        <v>271</v>
      </c>
      <c r="E6" t="s">
        <v>253</v>
      </c>
      <c r="F6" t="s">
        <v>258</v>
      </c>
      <c r="G6" s="1">
        <v>599070</v>
      </c>
    </row>
    <row r="7" spans="1:7" x14ac:dyDescent="0.4">
      <c r="A7" t="s">
        <v>244</v>
      </c>
      <c r="B7" t="s">
        <v>248</v>
      </c>
      <c r="C7" t="s">
        <v>7</v>
      </c>
      <c r="D7" t="s">
        <v>272</v>
      </c>
      <c r="E7" t="s">
        <v>254</v>
      </c>
      <c r="F7" t="s">
        <v>259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tabSelected="1" workbookViewId="0">
      <selection activeCell="D4" sqref="D4:D11"/>
    </sheetView>
  </sheetViews>
  <sheetFormatPr defaultRowHeight="17.399999999999999" x14ac:dyDescent="0.4"/>
  <cols>
    <col min="2" max="2" width="10.3984375" bestFit="1" customWidth="1"/>
    <col min="5" max="5" width="11.09765625" customWidth="1"/>
    <col min="6" max="6" width="10.3984375" bestFit="1" customWidth="1"/>
  </cols>
  <sheetData>
    <row r="1" spans="1:6" ht="30" customHeight="1" thickBot="1" x14ac:dyDescent="0.45">
      <c r="A1" s="33" t="s">
        <v>133</v>
      </c>
      <c r="B1" s="33"/>
      <c r="C1" s="33"/>
      <c r="D1" s="33"/>
      <c r="E1" s="33"/>
      <c r="F1" s="33"/>
    </row>
    <row r="2" spans="1:6" ht="18.600000000000001" thickTop="1" thickBot="1" x14ac:dyDescent="0.45"/>
    <row r="3" spans="1:6" x14ac:dyDescent="0.4">
      <c r="A3" s="18" t="s">
        <v>261</v>
      </c>
      <c r="B3" s="19" t="s">
        <v>137</v>
      </c>
      <c r="C3" s="19" t="s">
        <v>138</v>
      </c>
      <c r="D3" s="19" t="s">
        <v>139</v>
      </c>
      <c r="E3" s="19" t="s">
        <v>141</v>
      </c>
      <c r="F3" s="20" t="s">
        <v>140</v>
      </c>
    </row>
    <row r="4" spans="1:6" x14ac:dyDescent="0.4">
      <c r="A4" s="36" t="s">
        <v>134</v>
      </c>
      <c r="B4" s="3" t="s">
        <v>142</v>
      </c>
      <c r="C4" s="3" t="s">
        <v>152</v>
      </c>
      <c r="D4" s="40">
        <v>8</v>
      </c>
      <c r="E4" s="17">
        <v>45815</v>
      </c>
      <c r="F4" s="34" t="s">
        <v>151</v>
      </c>
    </row>
    <row r="5" spans="1:6" x14ac:dyDescent="0.4">
      <c r="A5" s="36"/>
      <c r="B5" s="3" t="s">
        <v>143</v>
      </c>
      <c r="C5" s="3" t="s">
        <v>153</v>
      </c>
      <c r="D5" s="40">
        <v>10</v>
      </c>
      <c r="E5" s="17">
        <v>45815</v>
      </c>
      <c r="F5" s="34"/>
    </row>
    <row r="6" spans="1:6" x14ac:dyDescent="0.4">
      <c r="A6" s="36"/>
      <c r="B6" s="3" t="s">
        <v>144</v>
      </c>
      <c r="C6" s="3" t="s">
        <v>154</v>
      </c>
      <c r="D6" s="40">
        <v>9</v>
      </c>
      <c r="E6" s="17">
        <v>45816</v>
      </c>
      <c r="F6" s="34"/>
    </row>
    <row r="7" spans="1:6" x14ac:dyDescent="0.4">
      <c r="A7" s="36" t="s">
        <v>135</v>
      </c>
      <c r="B7" s="3" t="s">
        <v>145</v>
      </c>
      <c r="C7" s="3" t="s">
        <v>155</v>
      </c>
      <c r="D7" s="40">
        <v>7</v>
      </c>
      <c r="E7" s="17">
        <v>45815</v>
      </c>
      <c r="F7" s="34" t="s">
        <v>160</v>
      </c>
    </row>
    <row r="8" spans="1:6" x14ac:dyDescent="0.4">
      <c r="A8" s="36"/>
      <c r="B8" s="3" t="s">
        <v>146</v>
      </c>
      <c r="C8" s="3" t="s">
        <v>156</v>
      </c>
      <c r="D8" s="40">
        <v>10</v>
      </c>
      <c r="E8" s="17">
        <v>45816</v>
      </c>
      <c r="F8" s="34"/>
    </row>
    <row r="9" spans="1:6" x14ac:dyDescent="0.4">
      <c r="A9" s="36" t="s">
        <v>136</v>
      </c>
      <c r="B9" s="3" t="s">
        <v>147</v>
      </c>
      <c r="C9" s="3" t="s">
        <v>157</v>
      </c>
      <c r="D9" s="40">
        <v>8</v>
      </c>
      <c r="E9" s="17">
        <v>45815</v>
      </c>
      <c r="F9" s="34" t="s">
        <v>150</v>
      </c>
    </row>
    <row r="10" spans="1:6" x14ac:dyDescent="0.4">
      <c r="A10" s="36"/>
      <c r="B10" s="3" t="s">
        <v>148</v>
      </c>
      <c r="C10" s="3" t="s">
        <v>158</v>
      </c>
      <c r="D10" s="40">
        <v>11</v>
      </c>
      <c r="E10" s="17">
        <v>45816</v>
      </c>
      <c r="F10" s="34"/>
    </row>
    <row r="11" spans="1:6" ht="18" thickBot="1" x14ac:dyDescent="0.45">
      <c r="A11" s="37"/>
      <c r="B11" s="21" t="s">
        <v>149</v>
      </c>
      <c r="C11" s="21" t="s">
        <v>159</v>
      </c>
      <c r="D11" s="41">
        <v>12</v>
      </c>
      <c r="E11" s="22">
        <v>45816</v>
      </c>
      <c r="F11" s="35"/>
    </row>
  </sheetData>
  <mergeCells count="7">
    <mergeCell ref="A1:F1"/>
    <mergeCell ref="F9:F11"/>
    <mergeCell ref="F7:F8"/>
    <mergeCell ref="F4:F6"/>
    <mergeCell ref="A9:A11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A4" sqref="A4:G15"/>
    </sheetView>
  </sheetViews>
  <sheetFormatPr defaultRowHeight="17.399999999999999" x14ac:dyDescent="0.4"/>
  <cols>
    <col min="7" max="7" width="13.59765625" customWidth="1"/>
  </cols>
  <sheetData>
    <row r="1" spans="1:7" ht="21" x14ac:dyDescent="0.4">
      <c r="A1" s="38" t="s">
        <v>161</v>
      </c>
      <c r="B1" s="38"/>
      <c r="C1" s="38"/>
      <c r="D1" s="38"/>
      <c r="E1" s="38"/>
      <c r="F1" s="38"/>
      <c r="G1" s="38"/>
    </row>
    <row r="3" spans="1:7" x14ac:dyDescent="0.4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4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4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4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4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4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4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4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4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4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4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4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4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workbookViewId="0">
      <selection activeCell="M3" sqref="M3"/>
    </sheetView>
  </sheetViews>
  <sheetFormatPr defaultRowHeight="17.399999999999999" x14ac:dyDescent="0.4"/>
  <cols>
    <col min="3" max="3" width="13.69921875" bestFit="1" customWidth="1"/>
    <col min="5" max="5" width="10.8984375" bestFit="1" customWidth="1"/>
    <col min="7" max="7" width="8.69921875" customWidth="1"/>
    <col min="8" max="12" width="9.59765625" customWidth="1"/>
  </cols>
  <sheetData>
    <row r="1" spans="1:13" x14ac:dyDescent="0.4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4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4">
      <c r="A3" s="3" t="s">
        <v>124</v>
      </c>
      <c r="B3" s="3">
        <v>67</v>
      </c>
      <c r="C3" s="3">
        <v>71</v>
      </c>
      <c r="D3" s="10">
        <f>AVERAGE(B3:C3)</f>
        <v>69</v>
      </c>
      <c r="E3" s="3"/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/>
    </row>
    <row r="4" spans="1:13" x14ac:dyDescent="0.4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/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/>
    </row>
    <row r="5" spans="1:13" x14ac:dyDescent="0.4">
      <c r="A5" s="3" t="s">
        <v>126</v>
      </c>
      <c r="B5" s="3">
        <v>87</v>
      </c>
      <c r="C5" s="3">
        <v>38</v>
      </c>
      <c r="D5" s="10">
        <f t="shared" si="0"/>
        <v>62.5</v>
      </c>
      <c r="E5" s="3"/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/>
    </row>
    <row r="6" spans="1:13" x14ac:dyDescent="0.4">
      <c r="A6" s="3" t="s">
        <v>127</v>
      </c>
      <c r="B6" s="3">
        <v>92</v>
      </c>
      <c r="C6" s="3">
        <v>95</v>
      </c>
      <c r="D6" s="10">
        <f t="shared" si="0"/>
        <v>93.5</v>
      </c>
      <c r="E6" s="3"/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/>
    </row>
    <row r="7" spans="1:13" x14ac:dyDescent="0.4">
      <c r="A7" s="3" t="s">
        <v>128</v>
      </c>
      <c r="B7" s="3">
        <v>93</v>
      </c>
      <c r="C7" s="3">
        <v>90</v>
      </c>
      <c r="D7" s="10">
        <f t="shared" si="0"/>
        <v>91.5</v>
      </c>
      <c r="E7" s="3"/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/>
    </row>
    <row r="8" spans="1:13" x14ac:dyDescent="0.4">
      <c r="A8" s="3" t="s">
        <v>129</v>
      </c>
      <c r="B8" s="3">
        <v>46</v>
      </c>
      <c r="C8" s="3">
        <v>50</v>
      </c>
      <c r="D8" s="10">
        <f t="shared" si="0"/>
        <v>48</v>
      </c>
      <c r="E8" s="3"/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/>
    </row>
    <row r="9" spans="1:13" x14ac:dyDescent="0.4">
      <c r="A9" s="3" t="s">
        <v>130</v>
      </c>
      <c r="B9" s="3">
        <v>87</v>
      </c>
      <c r="C9" s="3">
        <v>90</v>
      </c>
      <c r="D9" s="10">
        <f t="shared" si="0"/>
        <v>88.5</v>
      </c>
      <c r="E9" s="3"/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/>
    </row>
    <row r="10" spans="1:13" x14ac:dyDescent="0.4">
      <c r="A10" s="3" t="s">
        <v>131</v>
      </c>
      <c r="B10" s="3">
        <v>55</v>
      </c>
      <c r="C10" s="3">
        <v>63</v>
      </c>
      <c r="D10" s="10">
        <f t="shared" si="0"/>
        <v>59</v>
      </c>
      <c r="E10" s="3"/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/>
    </row>
    <row r="11" spans="1:13" x14ac:dyDescent="0.4">
      <c r="A11" s="3" t="s">
        <v>132</v>
      </c>
      <c r="B11" s="3">
        <v>92</v>
      </c>
      <c r="C11" s="3">
        <v>89</v>
      </c>
      <c r="D11" s="10">
        <f t="shared" si="0"/>
        <v>90.5</v>
      </c>
      <c r="E11" s="3"/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/>
    </row>
    <row r="12" spans="1:13" x14ac:dyDescent="0.4">
      <c r="E12" s="3"/>
    </row>
    <row r="13" spans="1:13" x14ac:dyDescent="0.4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4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4">
      <c r="A15" s="3" t="s">
        <v>14</v>
      </c>
      <c r="B15" s="3" t="s">
        <v>15</v>
      </c>
      <c r="C15" s="3" t="s">
        <v>16</v>
      </c>
      <c r="D15" s="3" t="s">
        <v>17</v>
      </c>
      <c r="E15" s="3"/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4">
      <c r="A16" s="3" t="s">
        <v>18</v>
      </c>
      <c r="B16" s="3" t="s">
        <v>19</v>
      </c>
      <c r="C16" s="3" t="s">
        <v>16</v>
      </c>
      <c r="D16" s="3" t="s">
        <v>20</v>
      </c>
      <c r="E16" s="3"/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4">
      <c r="A17" s="3" t="s">
        <v>21</v>
      </c>
      <c r="B17" s="3" t="s">
        <v>22</v>
      </c>
      <c r="C17" s="3" t="s">
        <v>7</v>
      </c>
      <c r="D17" s="3" t="s">
        <v>23</v>
      </c>
      <c r="E17" s="3"/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4">
      <c r="A18" s="3" t="s">
        <v>24</v>
      </c>
      <c r="B18" s="3" t="s">
        <v>25</v>
      </c>
      <c r="C18" s="3" t="s">
        <v>7</v>
      </c>
      <c r="D18" s="3" t="s">
        <v>26</v>
      </c>
      <c r="E18" s="3"/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4">
      <c r="A19" s="3" t="s">
        <v>27</v>
      </c>
      <c r="B19" s="3" t="s">
        <v>28</v>
      </c>
      <c r="C19" s="3" t="s">
        <v>6</v>
      </c>
      <c r="D19" s="3" t="s">
        <v>23</v>
      </c>
      <c r="E19" s="3"/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4">
      <c r="A20" s="3" t="s">
        <v>29</v>
      </c>
      <c r="B20" s="3" t="s">
        <v>30</v>
      </c>
      <c r="C20" s="3" t="s">
        <v>6</v>
      </c>
      <c r="D20" s="3" t="s">
        <v>20</v>
      </c>
      <c r="E20" s="3"/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4">
      <c r="A21" s="3" t="s">
        <v>31</v>
      </c>
      <c r="B21" s="3" t="s">
        <v>32</v>
      </c>
      <c r="C21" s="3" t="s">
        <v>6</v>
      </c>
      <c r="D21" s="3" t="s">
        <v>26</v>
      </c>
      <c r="E21" s="3"/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4">
      <c r="A22" s="3" t="s">
        <v>33</v>
      </c>
      <c r="B22" s="3" t="s">
        <v>34</v>
      </c>
      <c r="C22" s="3" t="s">
        <v>5</v>
      </c>
      <c r="D22" s="3" t="s">
        <v>17</v>
      </c>
      <c r="E22" s="3"/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4">
      <c r="A23" s="3" t="s">
        <v>35</v>
      </c>
      <c r="B23" s="3" t="s">
        <v>36</v>
      </c>
      <c r="C23" s="3" t="s">
        <v>5</v>
      </c>
      <c r="D23" s="3" t="s">
        <v>20</v>
      </c>
      <c r="E23" s="3"/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4">
      <c r="A24" s="3" t="s">
        <v>37</v>
      </c>
      <c r="B24" s="3" t="s">
        <v>38</v>
      </c>
      <c r="C24" s="3" t="s">
        <v>5</v>
      </c>
      <c r="D24" s="3" t="s">
        <v>26</v>
      </c>
      <c r="E24" s="3"/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4">
      <c r="A26" t="s">
        <v>62</v>
      </c>
      <c r="B26" s="2" t="s">
        <v>83</v>
      </c>
      <c r="G26" s="3" t="str">
        <f>G14</f>
        <v>지역</v>
      </c>
      <c r="H26" s="27" t="s">
        <v>80</v>
      </c>
      <c r="I26" s="28"/>
      <c r="J26" s="29"/>
    </row>
    <row r="27" spans="1:10" x14ac:dyDescent="0.4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30">
        <f>DMAX(G14:J24,4,G26:G27)-DMIN(G14:J24,4,G26:G27)</f>
        <v>70700</v>
      </c>
      <c r="I27" s="31"/>
      <c r="J27" s="32"/>
    </row>
    <row r="28" spans="1:10" x14ac:dyDescent="0.4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IFERROR(CHOOSE(MID(C28,8,1),"남","여","남","여"),"")</f>
        <v>남</v>
      </c>
    </row>
    <row r="29" spans="1:10" x14ac:dyDescent="0.4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1">IFERROR(CHOOSE(MID(C29,8,1),"남","여","남","여"),"")</f>
        <v>여</v>
      </c>
    </row>
    <row r="30" spans="1:10" x14ac:dyDescent="0.4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1"/>
        <v>여</v>
      </c>
    </row>
    <row r="31" spans="1:10" x14ac:dyDescent="0.4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1"/>
        <v/>
      </c>
    </row>
    <row r="32" spans="1:10" x14ac:dyDescent="0.4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1"/>
        <v>여</v>
      </c>
    </row>
    <row r="33" spans="1:5" x14ac:dyDescent="0.4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1"/>
        <v>여</v>
      </c>
    </row>
    <row r="34" spans="1:5" x14ac:dyDescent="0.4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1"/>
        <v>남</v>
      </c>
    </row>
    <row r="35" spans="1:5" x14ac:dyDescent="0.4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1"/>
        <v>남</v>
      </c>
    </row>
    <row r="36" spans="1:5" x14ac:dyDescent="0.4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1"/>
        <v/>
      </c>
    </row>
    <row r="37" spans="1:5" x14ac:dyDescent="0.4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1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6" workbookViewId="0">
      <selection activeCell="B19" sqref="B19:D23"/>
    </sheetView>
  </sheetViews>
  <sheetFormatPr defaultRowHeight="17.399999999999999" x14ac:dyDescent="0.4"/>
  <cols>
    <col min="1" max="1" width="7" bestFit="1" customWidth="1"/>
    <col min="2" max="3" width="12.296875" bestFit="1" customWidth="1"/>
    <col min="4" max="4" width="14.19921875" bestFit="1" customWidth="1"/>
    <col min="5" max="5" width="10.69921875" bestFit="1" customWidth="1"/>
    <col min="6" max="7" width="10.59765625" bestFit="1" customWidth="1"/>
  </cols>
  <sheetData>
    <row r="1" spans="1:7" ht="21" x14ac:dyDescent="0.4">
      <c r="A1" s="38" t="s">
        <v>181</v>
      </c>
      <c r="B1" s="38"/>
      <c r="C1" s="38"/>
      <c r="D1" s="38"/>
      <c r="E1" s="38"/>
      <c r="F1" s="38"/>
      <c r="G1" s="38"/>
    </row>
    <row r="3" spans="1:7" x14ac:dyDescent="0.4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4">
      <c r="A4" s="3" t="s">
        <v>186</v>
      </c>
      <c r="B4" s="3" t="s">
        <v>197</v>
      </c>
      <c r="C4" s="3" t="s">
        <v>196</v>
      </c>
      <c r="D4" s="3" t="s">
        <v>17</v>
      </c>
      <c r="E4" s="7">
        <v>3000000</v>
      </c>
      <c r="F4" s="7">
        <v>950000</v>
      </c>
      <c r="G4" s="7">
        <f>SUM(E4:F4)</f>
        <v>3950000</v>
      </c>
    </row>
    <row r="5" spans="1:7" x14ac:dyDescent="0.4">
      <c r="A5" s="3" t="s">
        <v>192</v>
      </c>
      <c r="B5" s="3" t="s">
        <v>198</v>
      </c>
      <c r="C5" s="3" t="s">
        <v>196</v>
      </c>
      <c r="D5" s="3" t="s">
        <v>20</v>
      </c>
      <c r="E5" s="7">
        <v>2700000</v>
      </c>
      <c r="F5" s="7">
        <v>670000</v>
      </c>
      <c r="G5" s="7">
        <f t="shared" ref="G5:G14" si="0">SUM(E5:F5)</f>
        <v>3370000</v>
      </c>
    </row>
    <row r="6" spans="1:7" x14ac:dyDescent="0.4">
      <c r="A6" s="3" t="s">
        <v>193</v>
      </c>
      <c r="B6" s="3" t="s">
        <v>199</v>
      </c>
      <c r="C6" s="3" t="s">
        <v>196</v>
      </c>
      <c r="D6" s="3" t="s">
        <v>26</v>
      </c>
      <c r="E6" s="7">
        <v>2400000</v>
      </c>
      <c r="F6" s="7">
        <v>580000</v>
      </c>
      <c r="G6" s="7">
        <f t="shared" si="0"/>
        <v>2980000</v>
      </c>
    </row>
    <row r="7" spans="1:7" x14ac:dyDescent="0.4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 t="shared" si="0"/>
        <v>5000000</v>
      </c>
    </row>
    <row r="8" spans="1:7" x14ac:dyDescent="0.4">
      <c r="A8" s="3" t="s">
        <v>194</v>
      </c>
      <c r="B8" s="3" t="s">
        <v>201</v>
      </c>
      <c r="C8" s="3" t="s">
        <v>7</v>
      </c>
      <c r="D8" s="3" t="s">
        <v>17</v>
      </c>
      <c r="E8" s="7">
        <v>3200000</v>
      </c>
      <c r="F8" s="7">
        <v>970000</v>
      </c>
      <c r="G8" s="7">
        <f t="shared" si="0"/>
        <v>4170000</v>
      </c>
    </row>
    <row r="9" spans="1:7" x14ac:dyDescent="0.4">
      <c r="A9" s="3" t="s">
        <v>188</v>
      </c>
      <c r="B9" s="3" t="s">
        <v>202</v>
      </c>
      <c r="C9" s="3" t="s">
        <v>7</v>
      </c>
      <c r="D9" s="3" t="s">
        <v>20</v>
      </c>
      <c r="E9" s="7">
        <v>2600000</v>
      </c>
      <c r="F9" s="7">
        <v>760000</v>
      </c>
      <c r="G9" s="7">
        <f t="shared" si="0"/>
        <v>3360000</v>
      </c>
    </row>
    <row r="10" spans="1:7" x14ac:dyDescent="0.4">
      <c r="A10" s="3" t="s">
        <v>195</v>
      </c>
      <c r="B10" s="3" t="s">
        <v>203</v>
      </c>
      <c r="C10" s="3" t="s">
        <v>7</v>
      </c>
      <c r="D10" s="3" t="s">
        <v>26</v>
      </c>
      <c r="E10" s="7">
        <v>2400000</v>
      </c>
      <c r="F10" s="7">
        <v>550000</v>
      </c>
      <c r="G10" s="7">
        <f t="shared" si="0"/>
        <v>2950000</v>
      </c>
    </row>
    <row r="11" spans="1:7" x14ac:dyDescent="0.4">
      <c r="A11" s="3" t="s">
        <v>189</v>
      </c>
      <c r="B11" s="3" t="s">
        <v>204</v>
      </c>
      <c r="C11" s="3" t="s">
        <v>5</v>
      </c>
      <c r="D11" s="3" t="s">
        <v>23</v>
      </c>
      <c r="E11" s="7">
        <v>3850000</v>
      </c>
      <c r="F11" s="7">
        <v>1200000</v>
      </c>
      <c r="G11" s="7">
        <f t="shared" si="0"/>
        <v>5050000</v>
      </c>
    </row>
    <row r="12" spans="1:7" x14ac:dyDescent="0.4">
      <c r="A12" s="3" t="s">
        <v>191</v>
      </c>
      <c r="B12" s="3" t="s">
        <v>205</v>
      </c>
      <c r="C12" s="3" t="s">
        <v>5</v>
      </c>
      <c r="D12" s="3" t="s">
        <v>20</v>
      </c>
      <c r="E12" s="7">
        <v>2650000</v>
      </c>
      <c r="F12" s="7">
        <v>670000</v>
      </c>
      <c r="G12" s="7">
        <f t="shared" si="0"/>
        <v>3320000</v>
      </c>
    </row>
    <row r="13" spans="1:7" x14ac:dyDescent="0.4">
      <c r="A13" s="3" t="s">
        <v>185</v>
      </c>
      <c r="B13" s="3" t="s">
        <v>206</v>
      </c>
      <c r="C13" s="3" t="s">
        <v>5</v>
      </c>
      <c r="D13" s="3" t="s">
        <v>20</v>
      </c>
      <c r="E13" s="7">
        <v>2500000</v>
      </c>
      <c r="F13" s="7">
        <v>880000</v>
      </c>
      <c r="G13" s="7">
        <f t="shared" si="0"/>
        <v>3380000</v>
      </c>
    </row>
    <row r="14" spans="1:7" x14ac:dyDescent="0.4">
      <c r="A14" s="3" t="s">
        <v>190</v>
      </c>
      <c r="B14" s="3" t="s">
        <v>207</v>
      </c>
      <c r="C14" s="3" t="s">
        <v>5</v>
      </c>
      <c r="D14" s="3" t="s">
        <v>26</v>
      </c>
      <c r="E14" s="7">
        <v>2350000</v>
      </c>
      <c r="F14" s="7">
        <v>570000</v>
      </c>
      <c r="G14" s="7">
        <f t="shared" si="0"/>
        <v>2920000</v>
      </c>
    </row>
    <row r="18" spans="1:4" x14ac:dyDescent="0.4">
      <c r="A18" s="23" t="s">
        <v>270</v>
      </c>
      <c r="B18" t="s">
        <v>267</v>
      </c>
      <c r="C18" t="s">
        <v>268</v>
      </c>
      <c r="D18" t="s">
        <v>269</v>
      </c>
    </row>
    <row r="19" spans="1:4" x14ac:dyDescent="0.4">
      <c r="A19" t="s">
        <v>265</v>
      </c>
      <c r="B19" s="25">
        <v>2400000</v>
      </c>
      <c r="C19" s="24">
        <v>580000</v>
      </c>
      <c r="D19" s="24">
        <v>2980000</v>
      </c>
    </row>
    <row r="20" spans="1:4" x14ac:dyDescent="0.4">
      <c r="A20" t="s">
        <v>264</v>
      </c>
      <c r="B20" s="25">
        <v>3900000</v>
      </c>
      <c r="C20" s="24">
        <v>1200000</v>
      </c>
      <c r="D20" s="24">
        <v>5050000</v>
      </c>
    </row>
    <row r="21" spans="1:4" x14ac:dyDescent="0.4">
      <c r="A21" t="s">
        <v>263</v>
      </c>
      <c r="B21" s="25">
        <v>2700000</v>
      </c>
      <c r="C21" s="24">
        <v>880000</v>
      </c>
      <c r="D21" s="24">
        <v>3380000</v>
      </c>
    </row>
    <row r="22" spans="1:4" x14ac:dyDescent="0.4">
      <c r="A22" t="s">
        <v>262</v>
      </c>
      <c r="B22" s="25">
        <v>3200000</v>
      </c>
      <c r="C22" s="24">
        <v>970000</v>
      </c>
      <c r="D22" s="24">
        <v>4170000</v>
      </c>
    </row>
    <row r="23" spans="1:4" x14ac:dyDescent="0.4">
      <c r="A23" t="s">
        <v>266</v>
      </c>
      <c r="B23" s="25">
        <v>3900000</v>
      </c>
      <c r="C23" s="24">
        <v>1200000</v>
      </c>
      <c r="D23" s="24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C7" sqref="C7"/>
    </sheetView>
  </sheetViews>
  <sheetFormatPr defaultRowHeight="17.399999999999999" x14ac:dyDescent="0.4"/>
  <cols>
    <col min="1" max="1" width="2.59765625" customWidth="1"/>
    <col min="2" max="2" width="13.09765625" bestFit="1" customWidth="1"/>
    <col min="3" max="3" width="11.69921875" bestFit="1" customWidth="1"/>
  </cols>
  <sheetData>
    <row r="1" spans="2:3" x14ac:dyDescent="0.4">
      <c r="B1" s="39" t="s">
        <v>209</v>
      </c>
      <c r="C1" s="39"/>
    </row>
    <row r="2" spans="2:3" x14ac:dyDescent="0.4">
      <c r="B2" s="2"/>
    </row>
    <row r="3" spans="2:3" x14ac:dyDescent="0.4">
      <c r="B3" s="11" t="s">
        <v>210</v>
      </c>
      <c r="C3" s="13">
        <v>316624.95672293013</v>
      </c>
    </row>
    <row r="4" spans="2:3" x14ac:dyDescent="0.4">
      <c r="B4" s="11" t="s">
        <v>208</v>
      </c>
      <c r="C4" s="3">
        <v>36</v>
      </c>
    </row>
    <row r="5" spans="2:3" x14ac:dyDescent="0.4">
      <c r="B5" s="11" t="s">
        <v>211</v>
      </c>
      <c r="C5" s="12">
        <v>3.5000000000000003E-2</v>
      </c>
    </row>
    <row r="6" spans="2:3" x14ac:dyDescent="0.4">
      <c r="B6" s="11" t="s">
        <v>213</v>
      </c>
      <c r="C6" s="14">
        <f>C3*C4</f>
        <v>11398498.442025485</v>
      </c>
    </row>
    <row r="7" spans="2:3" x14ac:dyDescent="0.4">
      <c r="B7" s="11" t="s">
        <v>212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K7" sqref="K7"/>
    </sheetView>
  </sheetViews>
  <sheetFormatPr defaultRowHeight="17.399999999999999" x14ac:dyDescent="0.4"/>
  <cols>
    <col min="2" max="8" width="7.09765625" customWidth="1"/>
    <col min="9" max="9" width="5.59765625" customWidth="1"/>
    <col min="10" max="10" width="10.59765625" customWidth="1"/>
  </cols>
  <sheetData>
    <row r="1" spans="1:8" ht="21" x14ac:dyDescent="0.4">
      <c r="A1" s="38" t="s">
        <v>214</v>
      </c>
      <c r="B1" s="38"/>
      <c r="C1" s="38"/>
      <c r="D1" s="38"/>
      <c r="E1" s="38"/>
      <c r="F1" s="38"/>
      <c r="G1" s="38"/>
      <c r="H1" s="38"/>
    </row>
    <row r="3" spans="1:8" x14ac:dyDescent="0.4">
      <c r="A3" s="26" t="s">
        <v>8</v>
      </c>
      <c r="B3" s="26" t="s">
        <v>215</v>
      </c>
      <c r="C3" s="26" t="s">
        <v>216</v>
      </c>
      <c r="D3" s="26" t="s">
        <v>217</v>
      </c>
      <c r="E3" s="26" t="s">
        <v>218</v>
      </c>
      <c r="F3" s="26" t="s">
        <v>219</v>
      </c>
      <c r="G3" s="26" t="s">
        <v>220</v>
      </c>
      <c r="H3" s="26" t="s">
        <v>46</v>
      </c>
    </row>
    <row r="4" spans="1:8" x14ac:dyDescent="0.4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4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4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4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4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4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4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4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8"/>
  <sheetViews>
    <sheetView topLeftCell="A6" workbookViewId="0">
      <selection activeCell="L8" sqref="L8"/>
    </sheetView>
  </sheetViews>
  <sheetFormatPr defaultRowHeight="17.399999999999999" x14ac:dyDescent="0.4"/>
  <sheetData>
    <row r="1" spans="1:6" ht="21" x14ac:dyDescent="0.4">
      <c r="A1" s="38" t="s">
        <v>230</v>
      </c>
      <c r="B1" s="38"/>
      <c r="C1" s="38"/>
      <c r="D1" s="38"/>
      <c r="E1" s="38"/>
      <c r="F1" s="38"/>
    </row>
    <row r="3" spans="1:6" x14ac:dyDescent="0.4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4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4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8" si="0">SUM(B5:E5)</f>
        <v>27180</v>
      </c>
    </row>
    <row r="6" spans="1:6" x14ac:dyDescent="0.4">
      <c r="A6" s="3" t="s">
        <v>238</v>
      </c>
      <c r="B6" s="16">
        <v>6600</v>
      </c>
      <c r="C6" s="16">
        <v>9030</v>
      </c>
      <c r="D6" s="16">
        <v>8280</v>
      </c>
      <c r="E6" s="16">
        <v>9600</v>
      </c>
      <c r="F6" s="16">
        <f t="shared" si="0"/>
        <v>33510</v>
      </c>
    </row>
    <row r="7" spans="1:6" x14ac:dyDescent="0.4">
      <c r="A7" s="3" t="s">
        <v>239</v>
      </c>
      <c r="B7" s="16">
        <v>4770</v>
      </c>
      <c r="C7" s="16">
        <v>5460</v>
      </c>
      <c r="D7" s="16">
        <v>7200</v>
      </c>
      <c r="E7" s="16">
        <v>6540</v>
      </c>
      <c r="F7" s="16">
        <f t="shared" si="0"/>
        <v>23970</v>
      </c>
    </row>
    <row r="8" spans="1:6" x14ac:dyDescent="0.4">
      <c r="A8" s="3" t="s">
        <v>240</v>
      </c>
      <c r="B8" s="16">
        <v>8010</v>
      </c>
      <c r="C8" s="16">
        <v>10880</v>
      </c>
      <c r="D8" s="16">
        <v>9600</v>
      </c>
      <c r="E8" s="16">
        <v>11070</v>
      </c>
      <c r="F8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1256</cp:lastModifiedBy>
  <dcterms:created xsi:type="dcterms:W3CDTF">2025-02-05T04:40:07Z</dcterms:created>
  <dcterms:modified xsi:type="dcterms:W3CDTF">2026-03-25T15:10:00Z</dcterms:modified>
</cp:coreProperties>
</file>