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ITQ_연습문제지_이현민\ITQ_엑셀\시나공_실전모의고사_연습지\"/>
    </mc:Choice>
  </mc:AlternateContent>
  <xr:revisionPtr revIDLastSave="0" documentId="13_ncr:1_{CAF3AE65-E9DF-47DF-90DB-BE75DD8D67C9}" xr6:coauthVersionLast="47" xr6:coauthVersionMax="47" xr10:uidLastSave="{00000000-0000-0000-0000-000000000000}"/>
  <bookViews>
    <workbookView xWindow="-120" yWindow="-120" windowWidth="29040" windowHeight="15720" activeTab="3" xr2:uid="{2F8ECD6A-207C-45DA-B477-5D776A6B8D50}"/>
  </bookViews>
  <sheets>
    <sheet name="제1작업" sheetId="1" r:id="rId1"/>
    <sheet name="제2작업" sheetId="2" r:id="rId2"/>
    <sheet name="제3작업" sheetId="3" r:id="rId3"/>
    <sheet name="제4작업" sheetId="8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</definedNames>
  <calcPr calcId="191029"/>
  <pivotCaches>
    <pivotCache cacheId="1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14" i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<sst xmlns="http://schemas.openxmlformats.org/spreadsheetml/2006/main" count="135" uniqueCount="51">
  <si>
    <t>코드</t>
    <phoneticPr fontId="1" type="noConversion"/>
  </si>
  <si>
    <t>제품명</t>
    <phoneticPr fontId="1" type="noConversion"/>
  </si>
  <si>
    <t>제조사</t>
    <phoneticPr fontId="1" type="noConversion"/>
  </si>
  <si>
    <t>구분</t>
    <phoneticPr fontId="1" type="noConversion"/>
  </si>
  <si>
    <t>규격
(ml/캅셀/g)</t>
    <phoneticPr fontId="1" type="noConversion"/>
  </si>
  <si>
    <t>평균가격
(g)</t>
    <phoneticPr fontId="1" type="noConversion"/>
  </si>
  <si>
    <t>최저가격</t>
    <phoneticPr fontId="1" type="noConversion"/>
  </si>
  <si>
    <t>순위</t>
    <phoneticPr fontId="1" type="noConversion"/>
  </si>
  <si>
    <t>제품이력</t>
    <phoneticPr fontId="1" type="noConversion"/>
  </si>
  <si>
    <t>DH1897</t>
    <phoneticPr fontId="1" type="noConversion"/>
  </si>
  <si>
    <t>HY1955</t>
    <phoneticPr fontId="1" type="noConversion"/>
  </si>
  <si>
    <t>DA1956</t>
    <phoneticPr fontId="1" type="noConversion"/>
  </si>
  <si>
    <t>DG1985</t>
    <phoneticPr fontId="1" type="noConversion"/>
  </si>
  <si>
    <t>GY1958</t>
    <phoneticPr fontId="1" type="noConversion"/>
  </si>
  <si>
    <t>SE1987</t>
    <phoneticPr fontId="1" type="noConversion"/>
  </si>
  <si>
    <t>HD1657</t>
    <phoneticPr fontId="1" type="noConversion"/>
  </si>
  <si>
    <t>DH1980</t>
    <phoneticPr fontId="1" type="noConversion"/>
  </si>
  <si>
    <t>위생천</t>
    <phoneticPr fontId="1" type="noConversion"/>
  </si>
  <si>
    <t>챔프</t>
    <phoneticPr fontId="1" type="noConversion"/>
  </si>
  <si>
    <t>판피린큐</t>
  </si>
  <si>
    <t>판피린큐</t>
    <phoneticPr fontId="1" type="noConversion"/>
  </si>
  <si>
    <t>애시논액</t>
    <phoneticPr fontId="1" type="noConversion"/>
  </si>
  <si>
    <t>포타디먼고</t>
    <phoneticPr fontId="1" type="noConversion"/>
  </si>
  <si>
    <t>부루펜시럽</t>
    <phoneticPr fontId="1" type="noConversion"/>
  </si>
  <si>
    <t>생록천</t>
    <phoneticPr fontId="1" type="noConversion"/>
  </si>
  <si>
    <t>후시딘</t>
    <phoneticPr fontId="1" type="noConversion"/>
  </si>
  <si>
    <t>광동제약</t>
    <phoneticPr fontId="1" type="noConversion"/>
  </si>
  <si>
    <t>동아제약</t>
    <phoneticPr fontId="1" type="noConversion"/>
  </si>
  <si>
    <t>삼일제약</t>
    <phoneticPr fontId="1" type="noConversion"/>
  </si>
  <si>
    <t>동화약품</t>
    <phoneticPr fontId="1" type="noConversion"/>
  </si>
  <si>
    <t>소화제</t>
  </si>
  <si>
    <t>소화제</t>
    <phoneticPr fontId="1" type="noConversion"/>
  </si>
  <si>
    <t>해열진통제</t>
  </si>
  <si>
    <t>해열진통제</t>
    <phoneticPr fontId="1" type="noConversion"/>
  </si>
  <si>
    <t>외용연고제</t>
  </si>
  <si>
    <t>외용연고제</t>
    <phoneticPr fontId="1" type="noConversion"/>
  </si>
  <si>
    <t>생록천 제품의 제조사</t>
    <phoneticPr fontId="1" type="noConversion"/>
  </si>
  <si>
    <t>소화제 최저가격의 평균</t>
    <phoneticPr fontId="1" type="noConversion"/>
  </si>
  <si>
    <t>최저가격의 중간값</t>
    <phoneticPr fontId="1" type="noConversion"/>
  </si>
  <si>
    <t>&lt;&gt;소화제</t>
    <phoneticPr fontId="1" type="noConversion"/>
  </si>
  <si>
    <t>&gt;=1000</t>
    <phoneticPr fontId="1" type="noConversion"/>
  </si>
  <si>
    <t>총합계</t>
  </si>
  <si>
    <t>개수 : 제품명</t>
  </si>
  <si>
    <t>구분</t>
  </si>
  <si>
    <t>최저가격</t>
  </si>
  <si>
    <t>1-1000</t>
  </si>
  <si>
    <t>1001-2000</t>
  </si>
  <si>
    <t>3001-4000</t>
  </si>
  <si>
    <t>4001-5000</t>
  </si>
  <si>
    <t>***</t>
  </si>
  <si>
    <t>최소 : 평균가격(g)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</si>
</sst>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</cellXfs>
  <cellStyles count="1">
    <cellStyle name="표준" xfId="0" builtinId="0"/>
  </cellStyles>
  <dxfs count="36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소화제 및 해열진통제 가격 현황</a:t>
            </a:r>
          </a:p>
        </c:rich>
      </c:tx>
      <c:overlay val="0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4.8157272152723793E-2"/>
          <c:y val="9.6125747352181573E-2"/>
          <c:w val="0.89001896441719486"/>
          <c:h val="0.7927655913921878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최저가격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(제1작업!$H$5:$H$8,제1작업!$H$10:$H$11)</c:f>
              <c:numCache>
                <c:formatCode>#,##0"원"</c:formatCode>
                <c:ptCount val="6"/>
                <c:pt idx="0">
                  <c:v>500</c:v>
                </c:pt>
                <c:pt idx="1">
                  <c:v>1600</c:v>
                </c:pt>
                <c:pt idx="2">
                  <c:v>350</c:v>
                </c:pt>
                <c:pt idx="3">
                  <c:v>4150</c:v>
                </c:pt>
                <c:pt idx="4">
                  <c:v>3900</c:v>
                </c:pt>
                <c:pt idx="5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9A-449C-90C9-513225EE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61606511"/>
        <c:axId val="1361597871"/>
      </c:barChart>
      <c:lineChart>
        <c:grouping val="stacke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평균가격
(g)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7757683536020561E-2"/>
                  <c:y val="-2.82108171577054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67238194886916E-2"/>
                      <c:h val="3.96728499556393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C9A-449C-90C9-513225EEAC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(제1작업!$G$5:$G$8,제1작업!$G$10:$G$11)</c:f>
              <c:numCache>
                <c:formatCode>#,##0</c:formatCode>
                <c:ptCount val="6"/>
                <c:pt idx="0" formatCode="General">
                  <c:v>580</c:v>
                </c:pt>
                <c:pt idx="1">
                  <c:v>2000</c:v>
                </c:pt>
                <c:pt idx="2" formatCode="General">
                  <c:v>400</c:v>
                </c:pt>
                <c:pt idx="3">
                  <c:v>4800</c:v>
                </c:pt>
                <c:pt idx="4">
                  <c:v>4300</c:v>
                </c:pt>
                <c:pt idx="5" formatCode="General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A-449C-90C9-513225EE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90447"/>
        <c:axId val="1617189967"/>
      </c:lineChart>
      <c:catAx>
        <c:axId val="136160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shade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1597871"/>
        <c:crosses val="autoZero"/>
        <c:auto val="1"/>
        <c:lblAlgn val="ctr"/>
        <c:lblOffset val="100"/>
        <c:noMultiLvlLbl val="0"/>
      </c:catAx>
      <c:valAx>
        <c:axId val="1361597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solidFill>
              <a:schemeClr val="accent1">
                <a:shade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1606511"/>
        <c:crosses val="autoZero"/>
        <c:crossBetween val="between"/>
      </c:valAx>
      <c:valAx>
        <c:axId val="161718996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>
                <a:shade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17190447"/>
        <c:crosses val="max"/>
        <c:crossBetween val="between"/>
      </c:valAx>
      <c:catAx>
        <c:axId val="1617190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7189967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C444C9-70D0-40BF-B2A3-37ECA883B491}">
  <sheetPr/>
  <sheetViews>
    <sheetView tabSelected="1"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45982</xdr:colOff>
      <xdr:row>0</xdr:row>
      <xdr:rowOff>52551</xdr:rowOff>
    </xdr:from>
    <xdr:to>
      <xdr:col>6</xdr:col>
      <xdr:colOff>576942</xdr:colOff>
      <xdr:row>2</xdr:row>
      <xdr:rowOff>201385</xdr:rowOff>
    </xdr:to>
    <xdr:sp macro="" textlink="">
      <xdr:nvSpPr>
        <xdr:cNvPr id="2" name="화살표: 오각형 1">
          <a:extLst>
            <a:ext uri="{FF2B5EF4-FFF2-40B4-BE49-F238E27FC236}">
              <a16:creationId xmlns:a16="http://schemas.microsoft.com/office/drawing/2014/main" id="{B904FFFD-64C9-445A-8262-D9198527A893}"/>
            </a:ext>
          </a:extLst>
        </xdr:cNvPr>
        <xdr:cNvSpPr/>
      </xdr:nvSpPr>
      <xdr:spPr>
        <a:xfrm>
          <a:off x="171168" y="52551"/>
          <a:ext cx="4368174" cy="649577"/>
        </a:xfrm>
        <a:prstGeom prst="homePlate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일반의약품 판매가격 현황</a:t>
          </a:r>
        </a:p>
      </xdr:txBody>
    </xdr:sp>
    <xdr:clientData/>
  </xdr:twoCellAnchor>
  <xdr:twoCellAnchor editAs="oneCell">
    <xdr:from>
      <xdr:col>7</xdr:col>
      <xdr:colOff>21773</xdr:colOff>
      <xdr:row>0</xdr:row>
      <xdr:rowOff>43543</xdr:rowOff>
    </xdr:from>
    <xdr:to>
      <xdr:col>10</xdr:col>
      <xdr:colOff>1</xdr:colOff>
      <xdr:row>2</xdr:row>
      <xdr:rowOff>190500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0E28523-5CF1-4CBF-90C2-6884BC06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7830" y="43543"/>
          <a:ext cx="2035628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7745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1FAA59D-F520-2BC4-7AA6-CB7067F0E0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0.25567</cdr:x>
      <cdr:y>0.18031</cdr:y>
    </cdr:from>
    <cdr:to>
      <cdr:x>0.49592</cdr:x>
      <cdr:y>0.26768</cdr:y>
    </cdr:to>
    <cdr:sp macro="" textlink="">
      <cdr:nvSpPr>
        <cdr:cNvPr id="2" name="리본: 위로 기울어짐 1">
          <a:extLst xmlns:a="http://schemas.openxmlformats.org/drawingml/2006/main">
            <a:ext uri="{FF2B5EF4-FFF2-40B4-BE49-F238E27FC236}">
              <a16:creationId xmlns:a16="http://schemas.microsoft.com/office/drawing/2014/main" id="{94019A54-CAB4-44CF-8434-AD77F7E2A01C}"/>
            </a:ext>
          </a:extLst>
        </cdr:cNvPr>
        <cdr:cNvSpPr/>
      </cdr:nvSpPr>
      <cdr:spPr>
        <a:xfrm xmlns:a="http://schemas.openxmlformats.org/drawingml/2006/main">
          <a:off x="2377035" y="1095796"/>
          <a:ext cx="2233739" cy="531040"/>
        </a:xfrm>
        <a:prstGeom xmlns:a="http://schemas.openxmlformats.org/drawingml/2006/main" prst="ribbon2">
          <a:avLst>
            <a:gd name="adj1" fmla="val 16667"/>
            <a:gd name="adj2" fmla="val 62707"/>
          </a:avLst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</a:rPr>
            <a:t>최대 평균가격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99.432744675927" createdVersion="8" refreshedVersion="8" minRefreshableVersion="3" recordCount="8" xr:uid="{D3C37705-C842-43D7-B846-E065B5ADF219}">
  <cacheSource type="worksheet">
    <worksheetSource ref="B4:H12" sheet="제1작업"/>
  </cacheSource>
  <cacheFields count="7">
    <cacheField name="코드" numFmtId="0">
      <sharedItems count="8">
        <s v="DH1897"/>
        <s v="HY1955"/>
        <s v="DA1956"/>
        <s v="DG1985"/>
        <s v="GY1958"/>
        <s v="SE1987"/>
        <s v="HD1657"/>
        <s v="DH1980"/>
      </sharedItems>
    </cacheField>
    <cacheField name="제품명" numFmtId="0">
      <sharedItems count="8">
        <s v="위생천"/>
        <s v="챔프"/>
        <s v="판피린큐"/>
        <s v="애시논액"/>
        <s v="포타디먼고"/>
        <s v="부루펜시럽"/>
        <s v="생록천"/>
        <s v="후시딘"/>
      </sharedItems>
    </cacheField>
    <cacheField name="제조사" numFmtId="0">
      <sharedItems/>
    </cacheField>
    <cacheField name="구분" numFmtId="0">
      <sharedItems count="3">
        <s v="소화제"/>
        <s v="해열진통제"/>
        <s v="외용연고제"/>
      </sharedItems>
    </cacheField>
    <cacheField name="규격_x000a_(ml/캅셀/g)" numFmtId="0">
      <sharedItems containsSemiMixedTypes="0" containsString="0" containsNumber="1" containsInteger="1" minValue="10" maxValue="90"/>
    </cacheField>
    <cacheField name="평균가격_x000a_(g)" numFmtId="0">
      <sharedItems containsSemiMixedTypes="0" containsString="0" containsNumber="1" containsInteger="1" minValue="400" maxValue="5200" count="7">
        <n v="580"/>
        <n v="2000"/>
        <n v="400"/>
        <n v="4800"/>
        <n v="500"/>
        <n v="4300"/>
        <n v="5200"/>
      </sharedItems>
    </cacheField>
    <cacheField name="최저가격" numFmtId="176">
      <sharedItems containsSemiMixedTypes="0" containsString="0" containsNumber="1" containsInteger="1" minValue="350" maxValue="4500" count="8">
        <n v="500"/>
        <n v="1600"/>
        <n v="350"/>
        <n v="4150"/>
        <n v="400"/>
        <n v="3900"/>
        <n v="420"/>
        <n v="4500"/>
      </sharedItems>
      <fieldGroup base="6">
        <rangePr autoStart="0" autoEnd="0" startNum="1" endNum="5000" groupInterval="1000"/>
        <groupItems count="7">
          <s v="&lt;1"/>
          <s v="1-1000"/>
          <s v="1001-2000"/>
          <s v="2001-3000"/>
          <s v="3001-4000"/>
          <s v="4001-5000"/>
          <s v="&gt;50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광동제약"/>
    <x v="0"/>
    <n v="75"/>
    <x v="0"/>
    <x v="0"/>
  </r>
  <r>
    <x v="1"/>
    <x v="1"/>
    <s v="동아제약"/>
    <x v="1"/>
    <n v="10"/>
    <x v="1"/>
    <x v="1"/>
  </r>
  <r>
    <x v="2"/>
    <x v="2"/>
    <s v="동아제약"/>
    <x v="1"/>
    <n v="20"/>
    <x v="2"/>
    <x v="2"/>
  </r>
  <r>
    <x v="3"/>
    <x v="3"/>
    <s v="동아제약"/>
    <x v="0"/>
    <n v="10"/>
    <x v="3"/>
    <x v="3"/>
  </r>
  <r>
    <x v="4"/>
    <x v="4"/>
    <s v="삼일제약"/>
    <x v="2"/>
    <n v="75"/>
    <x v="4"/>
    <x v="4"/>
  </r>
  <r>
    <x v="5"/>
    <x v="5"/>
    <s v="삼일제약"/>
    <x v="1"/>
    <n v="90"/>
    <x v="5"/>
    <x v="5"/>
  </r>
  <r>
    <x v="6"/>
    <x v="6"/>
    <s v="광동제약"/>
    <x v="0"/>
    <n v="75"/>
    <x v="4"/>
    <x v="6"/>
  </r>
  <r>
    <x v="7"/>
    <x v="7"/>
    <s v="동화약품"/>
    <x v="2"/>
    <n v="10"/>
    <x v="6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63D7E9-F6A5-4029-9130-01EA85E424B4}" name="피벗 테이블1" cacheId="12" applyNumberFormats="0" applyBorderFormats="0" applyFontFormats="0" applyPatternFormats="0" applyAlignmentFormats="0" applyWidthHeightFormats="1" dataCaption="값" missingCaption="***" updatedVersion="8" minRefreshableVersion="3" useAutoFormatting="1" colGrandTotals="0" itemPrintTitles="1" mergeItem="1" createdVersion="8" indent="0" outline="1" outlineData="1" multipleFieldFilters="0" rowHeaderCaption="최저가격" colHeaderCaption="구분">
  <location ref="B3:H10" firstHeaderRow="1" firstDataRow="3" firstDataCol="1"/>
  <pivotFields count="7">
    <pivotField showAll="0">
      <items count="9">
        <item x="2"/>
        <item x="3"/>
        <item x="0"/>
        <item x="7"/>
        <item x="4"/>
        <item x="6"/>
        <item x="1"/>
        <item x="5"/>
        <item t="default"/>
      </items>
    </pivotField>
    <pivotField dataField="1" showAll="0">
      <items count="9">
        <item x="5"/>
        <item x="6"/>
        <item x="3"/>
        <item x="0"/>
        <item x="1"/>
        <item x="2"/>
        <item x="4"/>
        <item x="7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showAll="0"/>
    <pivotField dataField="1" showAll="0">
      <items count="8">
        <item x="2"/>
        <item x="4"/>
        <item x="0"/>
        <item x="1"/>
        <item x="5"/>
        <item x="3"/>
        <item x="6"/>
        <item t="default"/>
      </items>
    </pivotField>
    <pivotField axis="axisRow" numFmtId="176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6"/>
  </rowFields>
  <rowItems count="5">
    <i>
      <x v="1"/>
    </i>
    <i>
      <x v="2"/>
    </i>
    <i>
      <x v="4"/>
    </i>
    <i>
      <x v="5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명" fld="1" subtotal="count" baseField="0" baseItem="0"/>
    <dataField name="최소 : 평균가격(g)" fld="5" subtotal="min" baseField="0" baseItem="0"/>
  </dataFields>
  <formats count="25">
    <format dxfId="24">
      <pivotArea type="all" dataOnly="0" outline="0" fieldPosition="0"/>
    </format>
    <format dxfId="23">
      <pivotArea collapsedLevelsAreSubtotals="1" fieldPosition="0">
        <references count="1">
          <reference field="6" count="4">
            <x v="1"/>
            <x v="2"/>
            <x v="4"/>
            <x v="5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6" count="1">
            <x v="5"/>
          </reference>
        </references>
      </pivotArea>
    </format>
    <format dxfId="21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0"/>
          </reference>
          <reference field="6" count="1">
            <x v="5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>
            <x v="4"/>
          </reference>
        </references>
      </pivotArea>
    </format>
    <format dxfId="19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6" count="1">
            <x v="2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6" count="1">
            <x v="2"/>
          </reference>
        </references>
      </pivotArea>
    </format>
    <format dxfId="17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6" count="1">
            <x v="4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>
            <x v="2"/>
          </reference>
        </references>
      </pivotArea>
    </format>
    <format dxfId="15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6" count="1">
            <x v="4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2"/>
          </reference>
          <reference field="6" count="1">
            <x v="2"/>
          </reference>
        </references>
      </pivotArea>
    </format>
    <format dxfId="13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2"/>
          </reference>
          <reference field="6" count="1">
            <x v="4"/>
          </reference>
        </references>
      </pivotArea>
    </format>
    <format dxfId="12">
      <pivotArea field="6" dataOnly="0" grandRow="1" axis="axisRow" fieldPosition="0">
        <references count="1">
          <reference field="6" count="4">
            <x v="1"/>
            <x v="2"/>
            <x v="4"/>
            <x v="5"/>
          </reference>
        </references>
      </pivotArea>
    </format>
    <format dxfId="11">
      <pivotArea outline="0" collapsedLevelsAreSubtotals="1" fieldPosition="0"/>
    </format>
    <format dxfId="10">
      <pivotArea dataOnly="0" labelOnly="1" fieldPosition="0">
        <references count="1">
          <reference field="6" count="4">
            <x v="1"/>
            <x v="2"/>
            <x v="4"/>
            <x v="5"/>
          </reference>
        </references>
      </pivotArea>
    </format>
    <format dxfId="9">
      <pivotArea dataOnly="0" labelOnly="1" grandRow="1" outline="0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6" count="4">
            <x v="1"/>
            <x v="2"/>
            <x v="4"/>
            <x v="5"/>
          </reference>
        </references>
      </pivotArea>
    </format>
    <format dxfId="6">
      <pivotArea dataOnly="0" labelOnly="1" grandRow="1" outline="0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6" count="4">
            <x v="1"/>
            <x v="2"/>
            <x v="4"/>
            <x v="5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6" count="4">
            <x v="1"/>
            <x v="2"/>
            <x v="4"/>
            <x v="5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C3C547-89B6-4726-AB3B-8342E87E7640}" name="표1" displayName="표1" ref="B18:H21" totalsRowShown="0" headerRowDxfId="35" headerRowBorderDxfId="34" tableBorderDxfId="33" totalsRowBorderDxfId="32">
  <autoFilter ref="B18:H21" xr:uid="{6BC3C547-89B6-4726-AB3B-8342E87E7640}"/>
  <tableColumns count="7">
    <tableColumn id="1" xr3:uid="{A1D8D053-80BE-432F-B496-03B9A520D20C}" name="코드" dataDxfId="31"/>
    <tableColumn id="2" xr3:uid="{09810601-6830-4CD5-BAD7-8AD82EF83932}" name="제품명" dataDxfId="30"/>
    <tableColumn id="3" xr3:uid="{ACE46763-14BC-41E6-83E3-4FFCD457D284}" name="제조사" dataDxfId="29"/>
    <tableColumn id="4" xr3:uid="{4EBD193B-06DE-4860-A224-ACA3BF804F8C}" name="구분" dataDxfId="28"/>
    <tableColumn id="5" xr3:uid="{7CC350D8-A0EF-4222-B7E5-434905CDACA9}" name="규격_x000a_(ml/캅셀/g)" dataDxfId="27"/>
    <tableColumn id="6" xr3:uid="{1A88BCA1-644D-4143-A661-D8FC062AAD25}" name="평균가격_x000a_(g)" dataDxfId="26"/>
    <tableColumn id="7" xr3:uid="{E4061BEE-17C2-4617-9CE5-CCC233B117BF}" name="최저가격" dataDxfId="25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8B16-609D-48FA-B39F-13E12FFF6EB0}">
  <dimension ref="B1:J14"/>
  <sheetViews>
    <sheetView zoomScale="175" zoomScaleNormal="175" workbookViewId="0">
      <selection activeCell="H8" sqref="H8"/>
    </sheetView>
  </sheetViews>
  <sheetFormatPr defaultRowHeight="13.5" x14ac:dyDescent="0.3"/>
  <cols>
    <col min="1" max="1" width="1.625" style="1" customWidth="1"/>
    <col min="2" max="2" width="8.25" style="1" bestFit="1" customWidth="1"/>
    <col min="3" max="3" width="11" style="1" bestFit="1" customWidth="1"/>
    <col min="4" max="4" width="9.25" style="1" customWidth="1"/>
    <col min="5" max="5" width="11" style="1" bestFit="1" customWidth="1"/>
    <col min="6" max="6" width="10.75" style="1" customWidth="1"/>
    <col min="7" max="16384" width="9" style="1"/>
  </cols>
  <sheetData>
    <row r="1" spans="2:10" ht="19.5" customHeight="1" x14ac:dyDescent="0.3"/>
    <row r="2" spans="2:10" ht="19.5" customHeight="1" x14ac:dyDescent="0.3"/>
    <row r="3" spans="2:10" ht="19.5" customHeight="1" thickBot="1" x14ac:dyDescent="0.35"/>
    <row r="4" spans="2:10" ht="27.75" thickBot="1" x14ac:dyDescent="0.35">
      <c r="B4" s="10" t="s">
        <v>0</v>
      </c>
      <c r="C4" s="11" t="s">
        <v>1</v>
      </c>
      <c r="D4" s="11" t="s">
        <v>2</v>
      </c>
      <c r="E4" s="11" t="s">
        <v>3</v>
      </c>
      <c r="F4" s="12" t="s">
        <v>4</v>
      </c>
      <c r="G4" s="12" t="s">
        <v>5</v>
      </c>
      <c r="H4" s="11" t="s">
        <v>6</v>
      </c>
      <c r="I4" s="11" t="s">
        <v>7</v>
      </c>
      <c r="J4" s="13" t="s">
        <v>8</v>
      </c>
    </row>
    <row r="5" spans="2:10" x14ac:dyDescent="0.3">
      <c r="B5" s="4" t="s">
        <v>9</v>
      </c>
      <c r="C5" s="3" t="s">
        <v>17</v>
      </c>
      <c r="D5" s="3" t="s">
        <v>26</v>
      </c>
      <c r="E5" s="3" t="s">
        <v>31</v>
      </c>
      <c r="F5" s="15">
        <v>75</v>
      </c>
      <c r="G5" s="15">
        <v>580</v>
      </c>
      <c r="H5" s="20">
        <v>500</v>
      </c>
      <c r="I5" s="3" t="str">
        <f>IF(_xlfn.RANK.EQ(G5,$G$5:$G$12)&lt;=3,_xlfn.RANK.EQ(G5,$G$5:$G$12),"")</f>
        <v/>
      </c>
      <c r="J5" s="5" t="str">
        <f>2023-RIGHT(B5,4)&amp;"년"</f>
        <v>126년</v>
      </c>
    </row>
    <row r="6" spans="2:10" x14ac:dyDescent="0.3">
      <c r="B6" s="6" t="s">
        <v>10</v>
      </c>
      <c r="C6" s="2" t="s">
        <v>18</v>
      </c>
      <c r="D6" s="2" t="s">
        <v>27</v>
      </c>
      <c r="E6" s="2" t="s">
        <v>33</v>
      </c>
      <c r="F6" s="16">
        <v>10</v>
      </c>
      <c r="G6" s="17">
        <v>2000</v>
      </c>
      <c r="H6" s="21">
        <v>1600</v>
      </c>
      <c r="I6" s="3" t="str">
        <f t="shared" ref="I6:I12" si="0">IF(_xlfn.RANK.EQ(G6,$G$5:$G$12)&lt;=3,_xlfn.RANK.EQ(G6,$G$5:$G$12),"")</f>
        <v/>
      </c>
      <c r="J6" s="5" t="str">
        <f t="shared" ref="J6:J12" si="1">2023-RIGHT(B6,4)&amp;"년"</f>
        <v>68년</v>
      </c>
    </row>
    <row r="7" spans="2:10" x14ac:dyDescent="0.3">
      <c r="B7" s="6" t="s">
        <v>11</v>
      </c>
      <c r="C7" s="2" t="s">
        <v>20</v>
      </c>
      <c r="D7" s="2" t="s">
        <v>27</v>
      </c>
      <c r="E7" s="2" t="s">
        <v>33</v>
      </c>
      <c r="F7" s="16">
        <v>20</v>
      </c>
      <c r="G7" s="16">
        <v>400</v>
      </c>
      <c r="H7" s="21">
        <v>350</v>
      </c>
      <c r="I7" s="3" t="str">
        <f t="shared" si="0"/>
        <v/>
      </c>
      <c r="J7" s="5" t="str">
        <f t="shared" si="1"/>
        <v>67년</v>
      </c>
    </row>
    <row r="8" spans="2:10" x14ac:dyDescent="0.3">
      <c r="B8" s="6" t="s">
        <v>12</v>
      </c>
      <c r="C8" s="2" t="s">
        <v>21</v>
      </c>
      <c r="D8" s="2" t="s">
        <v>27</v>
      </c>
      <c r="E8" s="2" t="s">
        <v>31</v>
      </c>
      <c r="F8" s="16">
        <v>10</v>
      </c>
      <c r="G8" s="17">
        <v>4800</v>
      </c>
      <c r="H8" s="21">
        <v>4150</v>
      </c>
      <c r="I8" s="3">
        <f t="shared" si="0"/>
        <v>2</v>
      </c>
      <c r="J8" s="5" t="str">
        <f t="shared" si="1"/>
        <v>38년</v>
      </c>
    </row>
    <row r="9" spans="2:10" x14ac:dyDescent="0.3">
      <c r="B9" s="6" t="s">
        <v>13</v>
      </c>
      <c r="C9" s="2" t="s">
        <v>22</v>
      </c>
      <c r="D9" s="2" t="s">
        <v>28</v>
      </c>
      <c r="E9" s="2" t="s">
        <v>35</v>
      </c>
      <c r="F9" s="16">
        <v>75</v>
      </c>
      <c r="G9" s="16">
        <v>500</v>
      </c>
      <c r="H9" s="21">
        <v>400</v>
      </c>
      <c r="I9" s="3" t="str">
        <f t="shared" si="0"/>
        <v/>
      </c>
      <c r="J9" s="5" t="str">
        <f t="shared" si="1"/>
        <v>65년</v>
      </c>
    </row>
    <row r="10" spans="2:10" x14ac:dyDescent="0.3">
      <c r="B10" s="6" t="s">
        <v>14</v>
      </c>
      <c r="C10" s="2" t="s">
        <v>23</v>
      </c>
      <c r="D10" s="2" t="s">
        <v>28</v>
      </c>
      <c r="E10" s="2" t="s">
        <v>33</v>
      </c>
      <c r="F10" s="16">
        <v>90</v>
      </c>
      <c r="G10" s="17">
        <v>4300</v>
      </c>
      <c r="H10" s="21">
        <v>3900</v>
      </c>
      <c r="I10" s="3">
        <f t="shared" si="0"/>
        <v>3</v>
      </c>
      <c r="J10" s="5" t="str">
        <f t="shared" si="1"/>
        <v>36년</v>
      </c>
    </row>
    <row r="11" spans="2:10" x14ac:dyDescent="0.3">
      <c r="B11" s="6" t="s">
        <v>15</v>
      </c>
      <c r="C11" s="2" t="s">
        <v>24</v>
      </c>
      <c r="D11" s="2" t="s">
        <v>26</v>
      </c>
      <c r="E11" s="2" t="s">
        <v>31</v>
      </c>
      <c r="F11" s="16">
        <v>75</v>
      </c>
      <c r="G11" s="16">
        <v>500</v>
      </c>
      <c r="H11" s="21">
        <v>420</v>
      </c>
      <c r="I11" s="3" t="str">
        <f t="shared" si="0"/>
        <v/>
      </c>
      <c r="J11" s="5" t="str">
        <f t="shared" si="1"/>
        <v>366년</v>
      </c>
    </row>
    <row r="12" spans="2:10" ht="14.25" thickBot="1" x14ac:dyDescent="0.35">
      <c r="B12" s="7" t="s">
        <v>16</v>
      </c>
      <c r="C12" s="8" t="s">
        <v>25</v>
      </c>
      <c r="D12" s="8" t="s">
        <v>29</v>
      </c>
      <c r="E12" s="8" t="s">
        <v>35</v>
      </c>
      <c r="F12" s="18">
        <v>10</v>
      </c>
      <c r="G12" s="19">
        <v>5200</v>
      </c>
      <c r="H12" s="22">
        <v>4500</v>
      </c>
      <c r="I12" s="3">
        <f t="shared" si="0"/>
        <v>1</v>
      </c>
      <c r="J12" s="5" t="str">
        <f t="shared" si="1"/>
        <v>43년</v>
      </c>
    </row>
    <row r="13" spans="2:10" x14ac:dyDescent="0.3">
      <c r="B13" s="38" t="s">
        <v>36</v>
      </c>
      <c r="C13" s="35"/>
      <c r="D13" s="35"/>
      <c r="E13" s="3" t="str">
        <f>INDEX(D5:D12,MATCH(C11,C5:C12,0))</f>
        <v>광동제약</v>
      </c>
      <c r="F13" s="39"/>
      <c r="G13" s="35" t="s">
        <v>38</v>
      </c>
      <c r="H13" s="35"/>
      <c r="I13" s="35"/>
      <c r="J13" s="23">
        <f>MEDIAN(H5:H12)</f>
        <v>1050</v>
      </c>
    </row>
    <row r="14" spans="2:10" ht="14.25" thickBot="1" x14ac:dyDescent="0.35">
      <c r="B14" s="36" t="s">
        <v>37</v>
      </c>
      <c r="C14" s="37"/>
      <c r="D14" s="37"/>
      <c r="E14" s="8">
        <f>DAVERAGE(E4:H12,4,E4:E5)</f>
        <v>1690</v>
      </c>
      <c r="F14" s="40"/>
      <c r="G14" s="14" t="s">
        <v>1</v>
      </c>
      <c r="H14" s="8" t="s">
        <v>19</v>
      </c>
      <c r="I14" s="14" t="s">
        <v>6</v>
      </c>
      <c r="J14" s="9">
        <f>VLOOKUP(H14,C5:J12,6,FALSE)</f>
        <v>350</v>
      </c>
    </row>
  </sheetData>
  <mergeCells count="4">
    <mergeCell ref="G13:I13"/>
    <mergeCell ref="B14:D14"/>
    <mergeCell ref="B13:D13"/>
    <mergeCell ref="F13:F14"/>
  </mergeCells>
  <phoneticPr fontId="1" type="noConversion"/>
  <conditionalFormatting sqref="G5:G1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{0FE3DCBB-6650-45BC-B996-8517AA572942}</x14:id>
        </ext>
      </extLst>
    </cfRule>
  </conditionalFormatting>
  <dataValidations count="1">
    <dataValidation type="list" allowBlank="1" showInputMessage="1" showErrorMessage="1" sqref="H14" xr:uid="{9BDFF5C5-4F14-4064-8863-DB29E0207C93}">
      <formula1>$C$5:$C$12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E3DCBB-6650-45BC-B996-8517AA572942}">
            <x14:dataBar minLength="0" maxLength="100" border="1" negativeBarBorderColorSameAsPositive="0">
              <x14:cfvo type="min"/>
              <x14:cfvo type="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0A56-FEFF-4580-A1C9-FF4E84604E30}">
  <dimension ref="B1:H21"/>
  <sheetViews>
    <sheetView topLeftCell="A8" zoomScale="160" zoomScaleNormal="160" workbookViewId="0">
      <selection activeCell="A17" sqref="A17:XFD17"/>
    </sheetView>
  </sheetViews>
  <sheetFormatPr defaultRowHeight="13.5" x14ac:dyDescent="0.3"/>
  <cols>
    <col min="1" max="1" width="1.625" style="1" customWidth="1"/>
    <col min="2" max="2" width="8.25" style="1" bestFit="1" customWidth="1"/>
    <col min="3" max="3" width="11" style="1" bestFit="1" customWidth="1"/>
    <col min="4" max="4" width="9.25" style="1" customWidth="1"/>
    <col min="5" max="5" width="11" style="1" bestFit="1" customWidth="1"/>
    <col min="6" max="6" width="10.75" style="1" customWidth="1"/>
    <col min="7" max="16384" width="9" style="1"/>
  </cols>
  <sheetData>
    <row r="1" spans="2:8" ht="19.5" customHeight="1" thickBot="1" x14ac:dyDescent="0.35"/>
    <row r="2" spans="2:8" ht="19.5" customHeight="1" thickBot="1" x14ac:dyDescent="0.35">
      <c r="B2" s="10" t="s">
        <v>0</v>
      </c>
      <c r="C2" s="11" t="s">
        <v>1</v>
      </c>
      <c r="D2" s="11" t="s">
        <v>2</v>
      </c>
      <c r="E2" s="11" t="s">
        <v>3</v>
      </c>
      <c r="F2" s="12" t="s">
        <v>4</v>
      </c>
      <c r="G2" s="12" t="s">
        <v>5</v>
      </c>
      <c r="H2" s="11" t="s">
        <v>6</v>
      </c>
    </row>
    <row r="3" spans="2:8" ht="19.5" customHeight="1" x14ac:dyDescent="0.3">
      <c r="B3" s="4" t="s">
        <v>9</v>
      </c>
      <c r="C3" s="3" t="s">
        <v>17</v>
      </c>
      <c r="D3" s="3" t="s">
        <v>26</v>
      </c>
      <c r="E3" s="3" t="s">
        <v>31</v>
      </c>
      <c r="F3" s="15">
        <v>75</v>
      </c>
      <c r="G3" s="15">
        <v>580</v>
      </c>
      <c r="H3" s="20">
        <v>500</v>
      </c>
    </row>
    <row r="4" spans="2:8" ht="21.75" customHeight="1" x14ac:dyDescent="0.3">
      <c r="B4" s="6" t="s">
        <v>10</v>
      </c>
      <c r="C4" s="2" t="s">
        <v>18</v>
      </c>
      <c r="D4" s="2" t="s">
        <v>27</v>
      </c>
      <c r="E4" s="2" t="s">
        <v>33</v>
      </c>
      <c r="F4" s="16">
        <v>10</v>
      </c>
      <c r="G4" s="17">
        <v>2000</v>
      </c>
      <c r="H4" s="21">
        <v>1600</v>
      </c>
    </row>
    <row r="5" spans="2:8" x14ac:dyDescent="0.3">
      <c r="B5" s="6" t="s">
        <v>11</v>
      </c>
      <c r="C5" s="2" t="s">
        <v>20</v>
      </c>
      <c r="D5" s="2" t="s">
        <v>27</v>
      </c>
      <c r="E5" s="2" t="s">
        <v>33</v>
      </c>
      <c r="F5" s="16">
        <v>20</v>
      </c>
      <c r="G5" s="16">
        <v>400</v>
      </c>
      <c r="H5" s="21">
        <v>350</v>
      </c>
    </row>
    <row r="6" spans="2:8" x14ac:dyDescent="0.3">
      <c r="B6" s="6" t="s">
        <v>12</v>
      </c>
      <c r="C6" s="2" t="s">
        <v>21</v>
      </c>
      <c r="D6" s="2" t="s">
        <v>27</v>
      </c>
      <c r="E6" s="2" t="s">
        <v>31</v>
      </c>
      <c r="F6" s="16">
        <v>10</v>
      </c>
      <c r="G6" s="17">
        <v>4800</v>
      </c>
      <c r="H6" s="21">
        <v>4150</v>
      </c>
    </row>
    <row r="7" spans="2:8" x14ac:dyDescent="0.3">
      <c r="B7" s="6" t="s">
        <v>13</v>
      </c>
      <c r="C7" s="2" t="s">
        <v>22</v>
      </c>
      <c r="D7" s="2" t="s">
        <v>28</v>
      </c>
      <c r="E7" s="2" t="s">
        <v>35</v>
      </c>
      <c r="F7" s="16">
        <v>75</v>
      </c>
      <c r="G7" s="16">
        <v>500</v>
      </c>
      <c r="H7" s="21">
        <v>400</v>
      </c>
    </row>
    <row r="8" spans="2:8" x14ac:dyDescent="0.3">
      <c r="B8" s="6" t="s">
        <v>14</v>
      </c>
      <c r="C8" s="2" t="s">
        <v>23</v>
      </c>
      <c r="D8" s="2" t="s">
        <v>28</v>
      </c>
      <c r="E8" s="2" t="s">
        <v>33</v>
      </c>
      <c r="F8" s="16">
        <v>90</v>
      </c>
      <c r="G8" s="17">
        <v>4300</v>
      </c>
      <c r="H8" s="21">
        <v>3900</v>
      </c>
    </row>
    <row r="9" spans="2:8" x14ac:dyDescent="0.3">
      <c r="B9" s="6" t="s">
        <v>15</v>
      </c>
      <c r="C9" s="2" t="s">
        <v>24</v>
      </c>
      <c r="D9" s="2" t="s">
        <v>26</v>
      </c>
      <c r="E9" s="2" t="s">
        <v>31</v>
      </c>
      <c r="F9" s="16">
        <v>75</v>
      </c>
      <c r="G9" s="16">
        <v>500</v>
      </c>
      <c r="H9" s="21">
        <v>420</v>
      </c>
    </row>
    <row r="10" spans="2:8" ht="14.25" thickBot="1" x14ac:dyDescent="0.35">
      <c r="B10" s="7" t="s">
        <v>16</v>
      </c>
      <c r="C10" s="8" t="s">
        <v>25</v>
      </c>
      <c r="D10" s="8" t="s">
        <v>29</v>
      </c>
      <c r="E10" s="8" t="s">
        <v>35</v>
      </c>
      <c r="F10" s="18">
        <v>10</v>
      </c>
      <c r="G10" s="19">
        <v>5200</v>
      </c>
      <c r="H10" s="22">
        <v>4500</v>
      </c>
    </row>
    <row r="12" spans="2:8" ht="14.25" thickBot="1" x14ac:dyDescent="0.35"/>
    <row r="13" spans="2:8" ht="27.75" thickBot="1" x14ac:dyDescent="0.35">
      <c r="B13" s="11" t="s">
        <v>3</v>
      </c>
      <c r="C13" s="12" t="s">
        <v>5</v>
      </c>
    </row>
    <row r="14" spans="2:8" x14ac:dyDescent="0.3">
      <c r="B14" s="1" t="s">
        <v>39</v>
      </c>
      <c r="C14" s="1" t="s">
        <v>40</v>
      </c>
    </row>
    <row r="18" spans="2:8" ht="41.25" thickBot="1" x14ac:dyDescent="0.35">
      <c r="B18" s="26" t="s">
        <v>0</v>
      </c>
      <c r="C18" s="27" t="s">
        <v>1</v>
      </c>
      <c r="D18" s="27" t="s">
        <v>2</v>
      </c>
      <c r="E18" s="27" t="s">
        <v>3</v>
      </c>
      <c r="F18" s="28" t="s">
        <v>4</v>
      </c>
      <c r="G18" s="28" t="s">
        <v>5</v>
      </c>
      <c r="H18" s="29" t="s">
        <v>6</v>
      </c>
    </row>
    <row r="19" spans="2:8" x14ac:dyDescent="0.3">
      <c r="B19" s="24" t="s">
        <v>10</v>
      </c>
      <c r="C19" s="2" t="s">
        <v>18</v>
      </c>
      <c r="D19" s="2" t="s">
        <v>27</v>
      </c>
      <c r="E19" s="2" t="s">
        <v>33</v>
      </c>
      <c r="F19" s="16">
        <v>10</v>
      </c>
      <c r="G19" s="17">
        <v>2000</v>
      </c>
      <c r="H19" s="25">
        <v>1600</v>
      </c>
    </row>
    <row r="20" spans="2:8" x14ac:dyDescent="0.3">
      <c r="B20" s="24" t="s">
        <v>14</v>
      </c>
      <c r="C20" s="2" t="s">
        <v>23</v>
      </c>
      <c r="D20" s="2" t="s">
        <v>28</v>
      </c>
      <c r="E20" s="2" t="s">
        <v>33</v>
      </c>
      <c r="F20" s="16">
        <v>90</v>
      </c>
      <c r="G20" s="17">
        <v>4300</v>
      </c>
      <c r="H20" s="25">
        <v>3900</v>
      </c>
    </row>
    <row r="21" spans="2:8" x14ac:dyDescent="0.3">
      <c r="B21" s="30" t="s">
        <v>16</v>
      </c>
      <c r="C21" s="31" t="s">
        <v>25</v>
      </c>
      <c r="D21" s="31" t="s">
        <v>29</v>
      </c>
      <c r="E21" s="31" t="s">
        <v>35</v>
      </c>
      <c r="F21" s="32">
        <v>10</v>
      </c>
      <c r="G21" s="33">
        <v>5200</v>
      </c>
      <c r="H21" s="34">
        <v>4500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3FF0-0FDB-447A-B0F1-FDC388643668}">
  <dimension ref="B1:N21"/>
  <sheetViews>
    <sheetView workbookViewId="0">
      <selection activeCell="D5" sqref="D5"/>
    </sheetView>
  </sheetViews>
  <sheetFormatPr defaultRowHeight="13.5" x14ac:dyDescent="0.3"/>
  <cols>
    <col min="1" max="1" width="1.625" style="1" customWidth="1"/>
    <col min="2" max="2" width="13.25" style="1" bestFit="1" customWidth="1"/>
    <col min="3" max="3" width="13.125" style="1" bestFit="1" customWidth="1"/>
    <col min="4" max="4" width="17.875" style="1" bestFit="1" customWidth="1"/>
    <col min="5" max="5" width="13.125" style="1" bestFit="1" customWidth="1"/>
    <col min="6" max="6" width="17.875" style="1" bestFit="1" customWidth="1"/>
    <col min="7" max="7" width="13.125" style="1" bestFit="1" customWidth="1"/>
    <col min="8" max="8" width="17.875" style="1" bestFit="1" customWidth="1"/>
    <col min="9" max="9" width="18" style="1" bestFit="1" customWidth="1"/>
    <col min="10" max="10" width="22.75" style="1" bestFit="1" customWidth="1"/>
    <col min="11" max="11" width="6.25" style="1" bestFit="1" customWidth="1"/>
    <col min="12" max="12" width="9.25" style="1" bestFit="1" customWidth="1"/>
    <col min="13" max="13" width="16.125" style="1" bestFit="1" customWidth="1"/>
    <col min="14" max="14" width="7.375" style="1" bestFit="1" customWidth="1"/>
    <col min="15" max="16384" width="9" style="1"/>
  </cols>
  <sheetData>
    <row r="1" spans="2:14" ht="19.5" customHeight="1" x14ac:dyDescent="0.3">
      <c r="B1"/>
      <c r="C1"/>
    </row>
    <row r="2" spans="2:14" ht="19.5" customHeight="1" x14ac:dyDescent="0.3">
      <c r="B2"/>
      <c r="C2"/>
      <c r="D2"/>
      <c r="E2"/>
      <c r="F2"/>
      <c r="G2"/>
      <c r="H2"/>
      <c r="I2"/>
      <c r="J2"/>
      <c r="K2"/>
      <c r="L2"/>
      <c r="M2"/>
      <c r="N2"/>
    </row>
    <row r="3" spans="2:14" ht="16.5" x14ac:dyDescent="0.3">
      <c r="B3" s="41"/>
      <c r="C3" s="42" t="s">
        <v>43</v>
      </c>
      <c r="D3" s="41"/>
      <c r="E3" s="41"/>
      <c r="F3" s="41"/>
      <c r="G3" s="41"/>
      <c r="H3" s="41"/>
      <c r="I3"/>
      <c r="J3"/>
      <c r="K3"/>
      <c r="L3"/>
      <c r="M3"/>
      <c r="N3"/>
    </row>
    <row r="4" spans="2:14" ht="21.75" customHeight="1" x14ac:dyDescent="0.3">
      <c r="B4" s="41"/>
      <c r="C4" s="44" t="s">
        <v>32</v>
      </c>
      <c r="D4" s="43"/>
      <c r="E4" s="44" t="s">
        <v>34</v>
      </c>
      <c r="F4" s="43"/>
      <c r="G4" s="44" t="s">
        <v>30</v>
      </c>
      <c r="H4" s="43"/>
      <c r="I4"/>
      <c r="J4"/>
      <c r="K4"/>
      <c r="L4"/>
      <c r="M4"/>
      <c r="N4"/>
    </row>
    <row r="5" spans="2:14" ht="16.5" x14ac:dyDescent="0.3">
      <c r="B5" s="42" t="s">
        <v>44</v>
      </c>
      <c r="C5" s="45" t="s">
        <v>42</v>
      </c>
      <c r="D5" s="45" t="s">
        <v>50</v>
      </c>
      <c r="E5" s="45" t="s">
        <v>42</v>
      </c>
      <c r="F5" s="45" t="s">
        <v>50</v>
      </c>
      <c r="G5" s="45" t="s">
        <v>42</v>
      </c>
      <c r="H5" s="45" t="s">
        <v>50</v>
      </c>
      <c r="I5"/>
      <c r="J5"/>
      <c r="K5"/>
      <c r="L5"/>
      <c r="M5"/>
      <c r="N5"/>
    </row>
    <row r="6" spans="2:14" ht="16.5" x14ac:dyDescent="0.3">
      <c r="B6" s="46" t="s">
        <v>45</v>
      </c>
      <c r="C6" s="46">
        <v>1</v>
      </c>
      <c r="D6" s="46">
        <v>400</v>
      </c>
      <c r="E6" s="46">
        <v>1</v>
      </c>
      <c r="F6" s="46">
        <v>500</v>
      </c>
      <c r="G6" s="46">
        <v>2</v>
      </c>
      <c r="H6" s="46">
        <v>500</v>
      </c>
      <c r="I6"/>
      <c r="J6"/>
      <c r="K6"/>
      <c r="L6"/>
      <c r="M6"/>
      <c r="N6"/>
    </row>
    <row r="7" spans="2:14" ht="16.5" x14ac:dyDescent="0.3">
      <c r="B7" s="46" t="s">
        <v>46</v>
      </c>
      <c r="C7" s="46">
        <v>1</v>
      </c>
      <c r="D7" s="46">
        <v>2000</v>
      </c>
      <c r="E7" s="46" t="s">
        <v>49</v>
      </c>
      <c r="F7" s="46" t="s">
        <v>49</v>
      </c>
      <c r="G7" s="46" t="s">
        <v>49</v>
      </c>
      <c r="H7" s="46" t="s">
        <v>49</v>
      </c>
      <c r="I7"/>
      <c r="J7"/>
      <c r="K7"/>
      <c r="L7"/>
      <c r="M7"/>
      <c r="N7"/>
    </row>
    <row r="8" spans="2:14" ht="16.5" x14ac:dyDescent="0.3">
      <c r="B8" s="46" t="s">
        <v>47</v>
      </c>
      <c r="C8" s="46">
        <v>1</v>
      </c>
      <c r="D8" s="46">
        <v>4300</v>
      </c>
      <c r="E8" s="46" t="s">
        <v>49</v>
      </c>
      <c r="F8" s="46" t="s">
        <v>49</v>
      </c>
      <c r="G8" s="46" t="s">
        <v>49</v>
      </c>
      <c r="H8" s="46" t="s">
        <v>49</v>
      </c>
      <c r="I8"/>
      <c r="J8"/>
      <c r="K8"/>
      <c r="L8"/>
      <c r="M8"/>
      <c r="N8"/>
    </row>
    <row r="9" spans="2:14" ht="16.5" x14ac:dyDescent="0.3">
      <c r="B9" s="46" t="s">
        <v>48</v>
      </c>
      <c r="C9" s="46" t="s">
        <v>49</v>
      </c>
      <c r="D9" s="46" t="s">
        <v>49</v>
      </c>
      <c r="E9" s="46">
        <v>1</v>
      </c>
      <c r="F9" s="46">
        <v>5200</v>
      </c>
      <c r="G9" s="46">
        <v>1</v>
      </c>
      <c r="H9" s="46">
        <v>4800</v>
      </c>
      <c r="I9"/>
      <c r="J9"/>
      <c r="K9"/>
      <c r="L9"/>
      <c r="M9"/>
      <c r="N9"/>
    </row>
    <row r="10" spans="2:14" ht="16.5" x14ac:dyDescent="0.3">
      <c r="B10" s="46" t="s">
        <v>41</v>
      </c>
      <c r="C10" s="46">
        <v>3</v>
      </c>
      <c r="D10" s="46">
        <v>400</v>
      </c>
      <c r="E10" s="46">
        <v>2</v>
      </c>
      <c r="F10" s="46">
        <v>500</v>
      </c>
      <c r="G10" s="46">
        <v>3</v>
      </c>
      <c r="H10" s="46">
        <v>500</v>
      </c>
      <c r="I10"/>
      <c r="J10"/>
      <c r="K10"/>
      <c r="L10"/>
      <c r="M10"/>
      <c r="N10"/>
    </row>
    <row r="11" spans="2:14" ht="16.5" x14ac:dyDescent="0.3"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2:14" ht="16.5" x14ac:dyDescent="0.3"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2:14" ht="16.5" x14ac:dyDescent="0.3"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2:14" ht="16.5" x14ac:dyDescent="0.3"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2:14" ht="16.5" x14ac:dyDescent="0.3">
      <c r="B15"/>
      <c r="C15"/>
      <c r="D15"/>
      <c r="E15"/>
      <c r="F15"/>
    </row>
    <row r="16" spans="2:14" ht="16.5" x14ac:dyDescent="0.3">
      <c r="B16"/>
      <c r="C16"/>
      <c r="D16"/>
      <c r="E16"/>
      <c r="F16"/>
    </row>
    <row r="17" spans="2:6" ht="16.5" x14ac:dyDescent="0.3">
      <c r="B17"/>
      <c r="C17"/>
      <c r="D17"/>
      <c r="E17"/>
      <c r="F17"/>
    </row>
    <row r="18" spans="2:6" ht="16.5" x14ac:dyDescent="0.3">
      <c r="B18"/>
      <c r="C18"/>
      <c r="D18"/>
      <c r="E18"/>
      <c r="F18"/>
    </row>
    <row r="19" spans="2:6" ht="16.5" x14ac:dyDescent="0.3">
      <c r="B19"/>
      <c r="C19"/>
      <c r="D19"/>
      <c r="E19"/>
      <c r="F19"/>
    </row>
    <row r="20" spans="2:6" ht="16.5" x14ac:dyDescent="0.3">
      <c r="B20"/>
      <c r="C20"/>
      <c r="D20"/>
      <c r="E20"/>
      <c r="F20"/>
    </row>
    <row r="21" spans="2:6" ht="16.5" x14ac:dyDescent="0.3">
      <c r="B21"/>
      <c r="C21"/>
      <c r="D21"/>
      <c r="E21"/>
      <c r="F21"/>
    </row>
  </sheetData>
  <mergeCells count="3">
    <mergeCell ref="E4:F4"/>
    <mergeCell ref="G4:H4"/>
    <mergeCell ref="C4:D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제1작업</vt:lpstr>
      <vt:lpstr>제2작업</vt:lpstr>
      <vt:lpstr>제3작업</vt:lpstr>
      <vt:lpstr>제4작업</vt:lpstr>
      <vt:lpstr>제2작업!Criteria</vt:lpstr>
      <vt:lpstr>제2작업!Extract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이현민 남</dc:creator>
  <cp:lastModifiedBy>이현민 남</cp:lastModifiedBy>
  <dcterms:created xsi:type="dcterms:W3CDTF">2026-03-17T05:41:02Z</dcterms:created>
  <dcterms:modified xsi:type="dcterms:W3CDTF">2026-03-18T06:48:39Z</dcterms:modified>
</cp:coreProperties>
</file>