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1_{28953075-F90E-4329-84DA-697F3271310F}" xr6:coauthVersionLast="47" xr6:coauthVersionMax="47" xr10:uidLastSave="{00000000-0000-0000-0000-000000000000}"/>
  <bookViews>
    <workbookView xWindow="28680" yWindow="-120" windowWidth="29040" windowHeight="15720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11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2" l="1" a="1"/>
  <c r="F23" i="2" a="1"/>
  <c r="F24" i="2" a="1"/>
  <c r="F25" i="2" a="1"/>
  <c r="F26" i="2" a="1"/>
  <c r="F27" i="2" a="1"/>
  <c r="F21" i="2" a="1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E5" i="2" a="1"/>
  <c r="F5" i="2" a="1"/>
  <c r="G5" i="2" a="1"/>
  <c r="G5" i="2"/>
  <c r="E6" i="2" a="1"/>
  <c r="F6" i="2" a="1"/>
  <c r="G6" i="2" a="1"/>
  <c r="F4" i="2" a="1"/>
  <c r="G4" i="2" a="1"/>
  <c r="E4" i="2" a="1"/>
  <c r="B4" i="2" a="1"/>
  <c r="B5" i="2" a="1"/>
  <c r="B3" i="2" a="1"/>
  <c r="A22" i="1"/>
  <c r="J4" i="5"/>
  <c r="J5" i="5"/>
  <c r="J6" i="5"/>
  <c r="J7" i="5"/>
  <c r="J8" i="5"/>
  <c r="J9" i="5"/>
  <c r="J10" i="5"/>
  <c r="J11" i="5"/>
  <c r="J12" i="5"/>
  <c r="J13" i="5"/>
  <c r="F22" i="2" l="1"/>
  <c r="F24" i="2"/>
  <c r="F25" i="2"/>
  <c r="F27" i="2"/>
  <c r="F23" i="2"/>
  <c r="F26" i="2"/>
  <c r="F21" i="2"/>
  <c r="E5" i="2"/>
  <c r="F5" i="2"/>
  <c r="G6" i="2"/>
  <c r="E6" i="2"/>
  <c r="F6" i="2"/>
  <c r="F4" i="2"/>
  <c r="G4" i="2"/>
  <c r="E4" i="2"/>
  <c r="B4" i="2"/>
  <c r="B5" i="2"/>
  <c r="B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424766-6BDA-4DF6-AFFC-F9EDFAB7BA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D103C8B-B6BB-45DA-BE6A-E61F9FAF8568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<sst xmlns="http://schemas.openxmlformats.org/spreadsheetml/2006/main" count="280" uniqueCount="184">
  <si>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</si>
  <si>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</si>
  <si>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</si>
  <si>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</si>
  <si>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</si>
  <si>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</si>
  <si>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</si>
  <si>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</si>
  <si>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</si>
  <si>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</si>
  <si>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</si>
  <si>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</si>
  <si>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</si>
  <si>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</si>
  <si>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</si>
  <si>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</si>
  <si>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</si>
  <si>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</si>
  <si>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</si>
  <si>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</si>
  <si>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</si>
  <si>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</si>
  <si>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</si>
  <si>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</si>
  <si>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</si>
  <si>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</si>
  <si>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</si>
  <si>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</si>
  <si>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</si>
  <si>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</si>
  <si>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</si>
  <si>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</si>
  <si>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</si>
  <si>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</si>
  <si>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</si>
  <si>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</si>
  <si>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</si>
  <si>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</si>
  <si>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</si>
  <si>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</si>
  <si>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</si>
  <si>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</si>
  <si>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</si>
  <si>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</si>
  <si>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</si>
  <si>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</si>
  <si>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</si>
  <si>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</si>
  <si>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</si>
  <si>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</si>
  <si>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</si>
  <si>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</si>
  <si>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</si>
  <si>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</si>
  <si>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</si>
  <si>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</si>
  <si>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</si>
  <si>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</si>
  <si>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</si>
  <si>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</si>
  <si>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</si>
  <si>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</si>
  <si>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</si>
  <si>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</si>
  <si>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</si>
  <si>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</si>
  <si>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</si>
  <si>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</si>
  <si>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</si>
  <si>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</si>
  <si>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</si>
  <si>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</si>
  <si>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</si>
  <si>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</si>
  <si>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</si>
  <si>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</si>
  <si>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</si>
  <si>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</si>
  <si>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</si>
  <si>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</si>
  <si>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</si>
  <si>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</si>
  <si>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</si>
  <si>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</si>
  <si>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</si>
  <si>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</si>
  <si>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</si>
  <si>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</si>
  <si>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</si>
  <si>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</si>
  <si>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</si>
  <si>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</si>
  <si>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</si>
  <si>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</si>
  <si>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</si>
  <si>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</si>
  <si>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</si>
  <si>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</si>
  <si>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</si>
  <si>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</si>
  <si>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</si>
  <si>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</si>
  <si>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</si>
  <si>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</si>
  <si>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</si>
  <si>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</si>
  <si>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</si>
  <si>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</si>
  <si>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</si>
  <si>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</si>
  <si>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</si>
  <si>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</si>
  <si>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</si>
  <si>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</si>
  <si>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</si>
  <si>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</si>
  <si>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</si>
  <si>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</si>
  <si>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</si>
  <si>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</si>
  <si>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</si>
  <si>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</si>
  <si>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</si>
  <si>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</si>
  <si>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</si>
  <si>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</si>
  <si>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</si>
  <si>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</si>
  <si>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</si>
  <si>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</si>
  <si>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</si>
  <si>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</si>
  <si>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</si>
  <si>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</si>
  <si>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</si>
  <si>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</si>
  <si>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</si>
  <si>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</si>
  <si>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</si>
  <si>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</si>
  <si>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</si>
  <si>
    <t>총합계</t>
  </si>
  <si>
    <t>음악쇼핑몰</t>
  </si>
  <si>
    <t>종합쇼핑몰</t>
  </si>
  <si>
    <t>여행정보몰</t>
  </si>
  <si>
    <t>가전쇼핑몰</t>
  </si>
  <si>
    <t>예술쇼핑몰</t>
  </si>
  <si>
    <t>쇼핑몰</t>
  </si>
  <si>
    <t>04월</t>
  </si>
  <si>
    <t>05월</t>
  </si>
  <si>
    <t>개설일(월)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</si>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</sst>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64" formatCode="m&quot;월&quot;\ d&quot;일&quot;;@"/>
    <numFmt numFmtId="165" formatCode="#,##0_ "/>
    <numFmt numFmtId="169" formatCode="#,##0;\ \-#,##0;\ &quot;*&quot;"/>
  </numFmts>
  <fonts count="7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name val="Calibri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69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>
          <a:outerShdw blurRad="50800" dist="25400" dir="5400000" algn="ctr" rotWithShape="0">
            <a:srgbClr val="000000">
              <a:alpha val="43137"/>
            </a:srgbClr>
          </a:outerShdw>
        </a:effectLst>
        <a:sp3d/>
      </c:spPr>
    </c:sideWall>
    <c:backWall>
      <c:thickness val="0"/>
      <c:spPr>
        <a:noFill/>
        <a:ln>
          <a:noFill/>
        </a:ln>
        <a:effectLst>
          <a:outerShdw blurRad="50800" dist="25400" dir="5400000" algn="ctr" rotWithShape="0">
            <a:srgbClr val="000000">
              <a:alpha val="43137"/>
            </a:srgbClr>
          </a:outerShdw>
        </a:effectLst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>
                    <a:solidFill>
                      <a:srgbClr val="0070C0"/>
                    </a:solidFill>
                  </a:rPr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>
                    <a:solidFill>
                      <a:srgbClr val="0070C0"/>
                    </a:solidFill>
                  </a:rPr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28575</xdr:rowOff>
        </xdr:from>
        <xdr:to>
          <xdr:col>7</xdr:col>
          <xdr:colOff>342900</xdr:colOff>
          <xdr:row>1</xdr:row>
          <xdr:rowOff>209550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47625</xdr:colOff>
          <xdr:row>1</xdr:row>
          <xdr:rowOff>28575</xdr:rowOff>
        </xdr:from>
        <xdr:to>
          <xdr:col>10</xdr:col>
          <xdr:colOff>323850</xdr:colOff>
          <xdr:row>1</xdr:row>
          <xdr:rowOff>209550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wen park" refreshedDate="46154.64490821759" backgroundQuery="1" createdVersion="8" refreshedVersion="8" minRefreshableVersion="3" recordCount="0" supportSubquery="1" supportAdvancedDrill="1" xr:uid="{EF9D43F0-216A-44A7-AEEC-0D3ECFCEE429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DBC9C9-4C75-4039-BFCA-7FAA207F6130}" name="피벗 테이블2" cacheId="117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69"/>
    <dataField name="평균: 판매매출액" fld="3" subtotal="average" baseField="1" baseItem="0" numFmtId="169"/>
    <dataField name="평균: 순이익" fld="4" subtotal="average" baseField="1" baseItem="0" numFmtId="169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N5" sqref="N5"/>
    </sheetView>
  </sheetViews>
  <sheetFormatPr defaultRowHeight="15"/>
  <cols>
    <col min="4" max="4" width="13.42578125" customWidth="1"/>
    <col min="5" max="5" width="9" customWidth="1"/>
  </cols>
  <sheetData>
    <row r="1" spans="1:7">
      <c r="A1" t="s">
        <v>0</v>
      </c>
    </row>
    <row r="2" spans="1:7" ht="18.75">
      <c r="A2" s="20" t="s">
        <v>1</v>
      </c>
      <c r="B2" s="20"/>
      <c r="C2" s="20"/>
      <c r="D2" s="20"/>
      <c r="E2" s="20"/>
      <c r="F2" s="20"/>
      <c r="G2" s="20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7" t="s">
        <v>140</v>
      </c>
    </row>
    <row r="22" spans="1:7">
      <c r="A22" t="b">
        <f>OR(LEFT(A5,1)="장", B5 = "인사부", 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A5:G19">
    <cfRule type="expression" dxfId="0" priority="1">
      <formula>AND($C5&gt;=90, 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7" workbookViewId="0">
      <selection activeCell="I31" sqref="I31"/>
    </sheetView>
  </sheetViews>
  <sheetFormatPr defaultRowHeight="15"/>
  <cols>
    <col min="1" max="1" width="9" bestFit="1" customWidth="1"/>
    <col min="2" max="2" width="11.140625" bestFit="1" customWidth="1"/>
    <col min="3" max="3" width="12.140625" bestFit="1" customWidth="1"/>
    <col min="4" max="4" width="10.85546875" bestFit="1" customWidth="1"/>
    <col min="5" max="5" width="11.85546875" bestFit="1" customWidth="1"/>
    <col min="6" max="6" width="11" bestFit="1" customWidth="1"/>
    <col min="7" max="7" width="11.42578125" customWidth="1"/>
    <col min="8" max="8" width="12.42578125" bestFit="1" customWidth="1"/>
    <col min="9" max="10" width="13.4257812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1" t="s">
        <v>27</v>
      </c>
      <c r="E2" s="23" t="s">
        <v>29</v>
      </c>
      <c r="F2" s="24"/>
      <c r="G2" s="25"/>
    </row>
    <row r="3" spans="1:10">
      <c r="A3" s="1" t="s">
        <v>30</v>
      </c>
      <c r="B3" s="7" cm="1">
        <f t="array" ref="B3">SUM(($C$9:$C$17 = A3)*$D$9:$D$17)</f>
        <v>8750000</v>
      </c>
      <c r="D3" s="22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 cm="1">
        <f t="array" ref="B4">SUM(($C$9:$C$17 = A4)*$D$9:$D$17)</f>
        <v>4450000</v>
      </c>
      <c r="D4" s="6" t="s">
        <v>30</v>
      </c>
      <c r="E4">
        <f t="array" ref="E4">MAX((RIGHT($B$9:$B$17,2) = E$3)*($C$9:$C$17=$D4)*$D$9:$D$17)</f>
        <v>1550000</v>
      </c>
      <c r="F4">
        <f t="array" ref="F4">MAX((RIGHT($B$9:$B$17,2) = F$3)*($C$9:$C$17=$D4)*$D$9:$D$17)</f>
        <v>2150000</v>
      </c>
      <c r="G4">
        <f t="array" ref="G4">MAX((RIGHT($B$9:$B$17,2) = G$3)*($C$9:$C$17=$D4)*$D$9:$D$17)</f>
        <v>2750000</v>
      </c>
    </row>
    <row r="5" spans="1:10">
      <c r="A5" s="1" t="s">
        <v>35</v>
      </c>
      <c r="B5" s="7" cm="1">
        <f t="array" ref="B5">SUM(($C$9:$C$17 = A5)*$D$9:$D$17)</f>
        <v>3870000</v>
      </c>
      <c r="D5" s="6" t="s">
        <v>34</v>
      </c>
      <c r="E5">
        <f t="array" ref="E5">MAX((RIGHT($B$9:$B$17,2) = E$3)*($C$9:$C$17=$D5)*$D$9:$D$17)</f>
        <v>1250000</v>
      </c>
      <c r="F5">
        <f t="array" ref="F5">MAX((RIGHT($B$9:$B$17,2) = F$3)*($C$9:$C$17=$D5)*$D$9:$D$17)</f>
        <v>1970000</v>
      </c>
      <c r="G5">
        <f t="array" ref="G5">MAX((RIGHT($B$9:$B$17,2) = G$3)*($C$9:$C$17=$D5)*$D$9:$D$17)</f>
        <v>1230000</v>
      </c>
    </row>
    <row r="6" spans="1:10">
      <c r="D6" s="6" t="s">
        <v>35</v>
      </c>
      <c r="E6">
        <f t="array" ref="E6">MAX((RIGHT($B$9:$B$17,2) = E$3)*($C$9:$C$17=$D6)*$D$9:$D$17)</f>
        <v>1560000</v>
      </c>
      <c r="F6">
        <f t="array" ref="F6">MAX((RIGHT($B$9:$B$17,2) = F$3)*($C$9:$C$17=$D6)*$D$9:$D$17)</f>
        <v>2310000</v>
      </c>
      <c r="G6">
        <f t="array" ref="G6">MAX((RIGHT($B$9:$B$17,2) = G$3)*($C$9:$C$17=$D6)*$D$9:$D$17)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8">
        <v>0.1</v>
      </c>
      <c r="G9" s="5">
        <v>3</v>
      </c>
      <c r="H9" s="19">
        <f>PMT(10%/12,G9*12,E9)</f>
        <v>-322671.87193837482</v>
      </c>
      <c r="I9" s="19">
        <f>ROUND(FV(10%/12, G9*12, -D9*0.3), -3)</f>
        <v>19429000</v>
      </c>
      <c r="J9" s="19">
        <f>PV(10%/12, G9*12, 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8">
        <v>0.1</v>
      </c>
      <c r="G10" s="5">
        <v>1</v>
      </c>
      <c r="H10" s="19">
        <f t="shared" ref="H10:H17" si="0">PMT(10%/12,G10*12,E10)</f>
        <v>-439579.43615004799</v>
      </c>
      <c r="I10" s="19">
        <f t="shared" ref="I10:I17" si="1">ROUND(FV(10%/12, G10*12, -D10*0.3), -3)</f>
        <v>4712000</v>
      </c>
      <c r="J10" s="19">
        <f t="shared" ref="J10:J17" si="2">PV(10%/12, G10*12, 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8">
        <v>0.1</v>
      </c>
      <c r="G11" s="5">
        <v>5</v>
      </c>
      <c r="H11" s="19">
        <f t="shared" si="0"/>
        <v>-849881.78845073108</v>
      </c>
      <c r="I11" s="19">
        <f t="shared" si="1"/>
        <v>53664000</v>
      </c>
      <c r="J11" s="19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8">
        <v>0.1</v>
      </c>
      <c r="G12" s="5">
        <v>3</v>
      </c>
      <c r="H12" s="19">
        <f t="shared" si="0"/>
        <v>-645343.74387674965</v>
      </c>
      <c r="I12" s="19">
        <f t="shared" si="1"/>
        <v>19554000</v>
      </c>
      <c r="J12" s="19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8">
        <v>0.1</v>
      </c>
      <c r="G13" s="5">
        <v>5</v>
      </c>
      <c r="H13" s="19">
        <f t="shared" si="0"/>
        <v>-1062352.2355634137</v>
      </c>
      <c r="I13" s="19">
        <f t="shared" si="1"/>
        <v>53432000</v>
      </c>
      <c r="J13" s="19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8">
        <v>0.1</v>
      </c>
      <c r="G14" s="5">
        <v>1</v>
      </c>
      <c r="H14" s="19">
        <f t="shared" si="0"/>
        <v>-263747.66169002879</v>
      </c>
      <c r="I14" s="19">
        <f t="shared" si="1"/>
        <v>4637000</v>
      </c>
      <c r="J14" s="19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8">
        <v>0.1</v>
      </c>
      <c r="G15" s="5">
        <v>3</v>
      </c>
      <c r="H15" s="19">
        <f t="shared" si="0"/>
        <v>-645343.74387674965</v>
      </c>
      <c r="I15" s="19">
        <f t="shared" si="1"/>
        <v>26949000</v>
      </c>
      <c r="J15" s="19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8">
        <v>0.1</v>
      </c>
      <c r="G16" s="5">
        <v>7</v>
      </c>
      <c r="H16" s="19">
        <f t="shared" si="0"/>
        <v>-1162082.8818820135</v>
      </c>
      <c r="I16" s="19">
        <f t="shared" si="1"/>
        <v>71482000</v>
      </c>
      <c r="J16" s="19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8">
        <v>0.1</v>
      </c>
      <c r="G17" s="5">
        <v>5</v>
      </c>
      <c r="H17" s="19">
        <f t="shared" si="0"/>
        <v>-1062352.2355634137</v>
      </c>
      <c r="I17" s="19">
        <f t="shared" si="1"/>
        <v>63886000</v>
      </c>
      <c r="J17" s="19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9">
        <v>44986</v>
      </c>
      <c r="C21" s="1">
        <v>178</v>
      </c>
      <c r="D21" s="5">
        <v>72</v>
      </c>
      <c r="E21" s="7">
        <f ca="1">IF(YEAR(TODAY()) - YEAR(B21) &gt;=10, 150000, 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9">
        <v>41275</v>
      </c>
      <c r="C22" s="1">
        <v>163</v>
      </c>
      <c r="D22" s="5">
        <v>52</v>
      </c>
      <c r="E22" s="7">
        <f t="shared" ref="E22:E27" ca="1" si="3">IF(YEAR(TODAY()) - YEAR(B22) &gt;=10, 150000, 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9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9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9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9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9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0">
        <v>44067</v>
      </c>
      <c r="F31" s="5">
        <v>549</v>
      </c>
      <c r="G31" s="11"/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0">
        <v>44070</v>
      </c>
      <c r="F32" s="5">
        <v>269</v>
      </c>
      <c r="G32" s="11"/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0">
        <v>44061</v>
      </c>
      <c r="F33" s="5">
        <v>223</v>
      </c>
      <c r="G33" s="11"/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0">
        <v>44054</v>
      </c>
      <c r="F34" s="5">
        <v>439</v>
      </c>
      <c r="G34" s="11"/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0">
        <v>44069</v>
      </c>
      <c r="F35" s="5">
        <v>81</v>
      </c>
      <c r="G35" s="11"/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0">
        <v>44074</v>
      </c>
      <c r="F36" s="5">
        <v>443</v>
      </c>
      <c r="G36" s="11"/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0">
        <v>44068</v>
      </c>
      <c r="F37" s="5">
        <v>61</v>
      </c>
      <c r="G37" s="11"/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0">
        <v>44070</v>
      </c>
      <c r="F38" s="5">
        <v>91</v>
      </c>
      <c r="G38" s="11"/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G18" sqref="G18"/>
    </sheetView>
  </sheetViews>
  <sheetFormatPr defaultRowHeight="15"/>
  <cols>
    <col min="1" max="1" width="15.28515625" customWidth="1"/>
    <col min="2" max="2" width="11.7109375" bestFit="1" customWidth="1"/>
    <col min="3" max="4" width="17.28515625" bestFit="1" customWidth="1"/>
    <col min="5" max="6" width="12.7109375" bestFit="1" customWidth="1"/>
    <col min="7" max="8" width="17.28515625" bestFit="1" customWidth="1"/>
    <col min="9" max="10" width="22.140625" bestFit="1" customWidth="1"/>
    <col min="11" max="11" width="17.7109375" bestFit="1" customWidth="1"/>
    <col min="12" max="20" width="12.28515625" bestFit="1" customWidth="1"/>
    <col min="21" max="21" width="7.42578125" bestFit="1" customWidth="1"/>
  </cols>
  <sheetData>
    <row r="2" spans="1:5">
      <c r="A2" s="28" t="s">
        <v>150</v>
      </c>
      <c r="B2" s="28" t="s">
        <v>147</v>
      </c>
      <c r="C2" t="s">
        <v>151</v>
      </c>
      <c r="D2" t="s">
        <v>152</v>
      </c>
      <c r="E2" t="s">
        <v>153</v>
      </c>
    </row>
    <row r="3" spans="1:5">
      <c r="A3" t="s">
        <v>148</v>
      </c>
      <c r="B3" t="s">
        <v>142</v>
      </c>
      <c r="C3" s="29">
        <v>1217947.5</v>
      </c>
      <c r="D3" s="29">
        <v>4844359.5</v>
      </c>
      <c r="E3" s="29">
        <v>3626412</v>
      </c>
    </row>
    <row r="4" spans="1:5">
      <c r="B4" t="s">
        <v>143</v>
      </c>
      <c r="C4" s="29">
        <v>778222.33333333337</v>
      </c>
      <c r="D4" s="29">
        <v>3904634.3333333335</v>
      </c>
      <c r="E4" s="29">
        <v>3126412</v>
      </c>
    </row>
    <row r="5" spans="1:5">
      <c r="A5" t="s">
        <v>149</v>
      </c>
      <c r="B5" t="s">
        <v>145</v>
      </c>
      <c r="C5" s="29">
        <v>906466.33333333337</v>
      </c>
      <c r="D5" s="29">
        <v>628998</v>
      </c>
      <c r="E5" s="29">
        <v>-277468.33333333331</v>
      </c>
    </row>
    <row r="6" spans="1:5">
      <c r="B6" t="s">
        <v>144</v>
      </c>
      <c r="C6" s="29">
        <v>447778</v>
      </c>
      <c r="D6" s="29">
        <v>532342.5</v>
      </c>
      <c r="E6" s="29">
        <v>84564.5</v>
      </c>
    </row>
    <row r="7" spans="1:5">
      <c r="B7" t="s">
        <v>146</v>
      </c>
      <c r="C7" s="29">
        <v>408779</v>
      </c>
      <c r="D7" s="29">
        <v>0</v>
      </c>
      <c r="E7" s="29">
        <v>-408779</v>
      </c>
    </row>
    <row r="8" spans="1:5">
      <c r="B8" t="s">
        <v>142</v>
      </c>
      <c r="C8" s="29">
        <v>1019134</v>
      </c>
      <c r="D8" s="29">
        <v>3350381.6666666665</v>
      </c>
      <c r="E8" s="29">
        <v>2331247.6666666665</v>
      </c>
    </row>
    <row r="9" spans="1:5">
      <c r="B9" t="s">
        <v>143</v>
      </c>
      <c r="C9" s="29">
        <v>767377</v>
      </c>
      <c r="D9" s="29">
        <v>822620.66666666663</v>
      </c>
      <c r="E9" s="29">
        <v>55243.666666666664</v>
      </c>
    </row>
    <row r="10" spans="1:5">
      <c r="A10" t="s">
        <v>141</v>
      </c>
      <c r="C10" s="29">
        <v>822798</v>
      </c>
      <c r="D10" s="29">
        <v>1967058.5</v>
      </c>
      <c r="E10" s="29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S26" sqref="S26"/>
    </sheetView>
  </sheetViews>
  <sheetFormatPr defaultRowHeight="15"/>
  <cols>
    <col min="1" max="1" width="8.140625" customWidth="1"/>
    <col min="2" max="2" width="8.28515625" customWidth="1"/>
    <col min="3" max="3" width="5.5703125" customWidth="1"/>
    <col min="4" max="4" width="6.42578125" customWidth="1"/>
    <col min="6" max="6" width="9.28515625" bestFit="1" customWidth="1"/>
    <col min="8" max="8" width="8.42578125" customWidth="1"/>
    <col min="9" max="9" width="9.140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0">
        <v>1350000</v>
      </c>
      <c r="G4" s="31">
        <v>7.0000000000000007E-2</v>
      </c>
      <c r="H4" s="30">
        <v>229500</v>
      </c>
      <c r="I4" s="30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0">
        <v>1450000</v>
      </c>
      <c r="G5" s="31">
        <v>7.0000000000000007E-2</v>
      </c>
      <c r="H5" s="30">
        <v>246500</v>
      </c>
      <c r="I5" s="30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0">
        <v>1450000</v>
      </c>
      <c r="G6" s="31">
        <v>0.1</v>
      </c>
      <c r="H6" s="30">
        <v>290000</v>
      </c>
      <c r="I6" s="30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0">
        <v>1350000</v>
      </c>
      <c r="G7" s="31">
        <v>0.05</v>
      </c>
      <c r="H7" s="30">
        <v>202500</v>
      </c>
      <c r="I7" s="30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0">
        <v>1450000</v>
      </c>
      <c r="G8" s="31">
        <v>7.0000000000000007E-2</v>
      </c>
      <c r="H8" s="30">
        <v>246500</v>
      </c>
      <c r="I8" s="30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0">
        <v>1350000</v>
      </c>
      <c r="G9" s="31">
        <v>7.0000000000000007E-2</v>
      </c>
      <c r="H9" s="30">
        <v>229500</v>
      </c>
      <c r="I9" s="30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0">
        <v>1200000</v>
      </c>
      <c r="G10" s="31">
        <v>0.05</v>
      </c>
      <c r="H10" s="30">
        <v>180000</v>
      </c>
      <c r="I10" s="30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0">
        <v>1200000</v>
      </c>
      <c r="G11" s="31">
        <v>0.05</v>
      </c>
      <c r="H11" s="30">
        <v>180000</v>
      </c>
      <c r="I11" s="30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0">
        <v>1200000</v>
      </c>
      <c r="G12" s="31">
        <v>0.03</v>
      </c>
      <c r="H12" s="30">
        <v>156000</v>
      </c>
      <c r="I12" s="30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D7568A4-5054-4BFF-BA1B-4BB572AAD78F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workbookViewId="0">
      <selection activeCell="U15" sqref="U15"/>
    </sheetView>
  </sheetViews>
  <sheetFormatPr defaultRowHeight="15"/>
  <cols>
    <col min="1" max="1" width="2" customWidth="1"/>
    <col min="4" max="4" width="13" bestFit="1" customWidth="1"/>
  </cols>
  <sheetData>
    <row r="1" spans="2:10" ht="18.75">
      <c r="B1" s="20" t="s">
        <v>81</v>
      </c>
      <c r="C1" s="20"/>
      <c r="D1" s="20"/>
      <c r="E1" s="20"/>
      <c r="F1" s="20"/>
      <c r="G1" s="20"/>
      <c r="H1" s="20"/>
      <c r="I1" s="20"/>
      <c r="J1" s="20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R7" sqref="R7"/>
    </sheetView>
  </sheetViews>
  <sheetFormatPr defaultRowHeight="15"/>
  <cols>
    <col min="2" max="11" width="5.5703125" customWidth="1"/>
  </cols>
  <sheetData>
    <row r="1" spans="1:1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18.75">
      <c r="A2" s="13" t="s">
        <v>116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>
      <c r="A4" s="26" t="s">
        <v>117</v>
      </c>
      <c r="B4" s="26" t="s">
        <v>118</v>
      </c>
      <c r="C4" s="26"/>
      <c r="D4" s="26"/>
      <c r="E4" s="26"/>
      <c r="F4" s="26"/>
      <c r="G4" s="26"/>
      <c r="H4" s="26"/>
      <c r="I4" s="26"/>
      <c r="J4" s="26"/>
      <c r="K4" s="26"/>
    </row>
    <row r="5" spans="1:11">
      <c r="A5" s="26"/>
      <c r="B5" s="15">
        <v>0</v>
      </c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</row>
    <row r="6" spans="1:11">
      <c r="A6" s="15">
        <v>7570</v>
      </c>
      <c r="B6" s="32">
        <v>1</v>
      </c>
      <c r="C6" s="33">
        <v>0</v>
      </c>
      <c r="D6" s="33">
        <v>1</v>
      </c>
      <c r="E6" s="33">
        <v>0</v>
      </c>
      <c r="F6" s="33">
        <v>1</v>
      </c>
      <c r="G6" s="33">
        <v>0</v>
      </c>
      <c r="H6" s="33">
        <v>1</v>
      </c>
      <c r="I6" s="33">
        <v>0</v>
      </c>
      <c r="J6" s="33">
        <v>1</v>
      </c>
      <c r="K6" s="33">
        <v>0</v>
      </c>
    </row>
    <row r="7" spans="1:11">
      <c r="A7" s="15">
        <v>4889</v>
      </c>
      <c r="B7" s="33">
        <v>0</v>
      </c>
      <c r="C7" s="33">
        <v>1</v>
      </c>
      <c r="D7" s="33">
        <v>0</v>
      </c>
      <c r="E7" s="33">
        <v>1</v>
      </c>
      <c r="F7" s="33">
        <v>0</v>
      </c>
      <c r="G7" s="33">
        <v>1</v>
      </c>
      <c r="H7" s="33">
        <v>0</v>
      </c>
      <c r="I7" s="33">
        <v>1</v>
      </c>
      <c r="J7" s="33">
        <v>0</v>
      </c>
      <c r="K7" s="33">
        <v>1</v>
      </c>
    </row>
    <row r="8" spans="1:11">
      <c r="A8" s="15">
        <v>5076</v>
      </c>
      <c r="B8" s="33">
        <v>1</v>
      </c>
      <c r="C8" s="33">
        <v>0</v>
      </c>
      <c r="D8" s="33">
        <v>1</v>
      </c>
      <c r="E8" s="33">
        <v>0</v>
      </c>
      <c r="F8" s="33">
        <v>1</v>
      </c>
      <c r="G8" s="33">
        <v>0</v>
      </c>
      <c r="H8" s="33">
        <v>1</v>
      </c>
      <c r="I8" s="33">
        <v>0</v>
      </c>
      <c r="J8" s="33">
        <v>1</v>
      </c>
      <c r="K8" s="33">
        <v>0</v>
      </c>
    </row>
    <row r="9" spans="1:11">
      <c r="A9" s="15">
        <v>7257</v>
      </c>
      <c r="B9" s="33">
        <v>0</v>
      </c>
      <c r="C9" s="33">
        <v>1</v>
      </c>
      <c r="D9" s="33">
        <v>0</v>
      </c>
      <c r="E9" s="33">
        <v>1</v>
      </c>
      <c r="F9" s="33">
        <v>0</v>
      </c>
      <c r="G9" s="33">
        <v>1</v>
      </c>
      <c r="H9" s="33">
        <v>0</v>
      </c>
      <c r="I9" s="33">
        <v>1</v>
      </c>
      <c r="J9" s="33">
        <v>0</v>
      </c>
      <c r="K9" s="33">
        <v>1</v>
      </c>
    </row>
    <row r="10" spans="1:11">
      <c r="A10" s="15">
        <v>8222</v>
      </c>
      <c r="B10" s="33">
        <v>1</v>
      </c>
      <c r="C10" s="33">
        <v>0</v>
      </c>
      <c r="D10" s="33">
        <v>1</v>
      </c>
      <c r="E10" s="33">
        <v>0</v>
      </c>
      <c r="F10" s="33">
        <v>1</v>
      </c>
      <c r="G10" s="33">
        <v>0</v>
      </c>
      <c r="H10" s="33">
        <v>1</v>
      </c>
      <c r="I10" s="33">
        <v>0</v>
      </c>
      <c r="J10" s="33">
        <v>1</v>
      </c>
      <c r="K10" s="33">
        <v>0</v>
      </c>
    </row>
    <row r="11" spans="1:11">
      <c r="A11" s="15">
        <v>2008</v>
      </c>
      <c r="B11" s="33">
        <v>1</v>
      </c>
      <c r="C11" s="33">
        <v>0</v>
      </c>
      <c r="D11" s="33">
        <v>1</v>
      </c>
      <c r="E11" s="33">
        <v>0</v>
      </c>
      <c r="F11" s="33">
        <v>1</v>
      </c>
      <c r="G11" s="33">
        <v>0</v>
      </c>
      <c r="H11" s="33">
        <v>1</v>
      </c>
      <c r="I11" s="33">
        <v>0</v>
      </c>
      <c r="J11" s="33">
        <v>1</v>
      </c>
      <c r="K11" s="33">
        <v>0</v>
      </c>
    </row>
    <row r="12" spans="1:11">
      <c r="A12" s="15">
        <v>9033</v>
      </c>
      <c r="B12" s="33">
        <v>0</v>
      </c>
      <c r="C12" s="33">
        <v>1</v>
      </c>
      <c r="D12" s="33">
        <v>0</v>
      </c>
      <c r="E12" s="33">
        <v>1</v>
      </c>
      <c r="F12" s="33">
        <v>0</v>
      </c>
      <c r="G12" s="33">
        <v>1</v>
      </c>
      <c r="H12" s="33">
        <v>0</v>
      </c>
      <c r="I12" s="33">
        <v>1</v>
      </c>
      <c r="J12" s="33">
        <v>0</v>
      </c>
      <c r="K12" s="33">
        <v>1</v>
      </c>
    </row>
    <row r="13" spans="1:11">
      <c r="A13" s="15">
        <v>5574</v>
      </c>
      <c r="B13" s="33">
        <v>1</v>
      </c>
      <c r="C13" s="33">
        <v>0</v>
      </c>
      <c r="D13" s="33">
        <v>1</v>
      </c>
      <c r="E13" s="33">
        <v>0</v>
      </c>
      <c r="F13" s="33">
        <v>1</v>
      </c>
      <c r="G13" s="33">
        <v>0</v>
      </c>
      <c r="H13" s="33">
        <v>1</v>
      </c>
      <c r="I13" s="33">
        <v>0</v>
      </c>
      <c r="J13" s="33">
        <v>1</v>
      </c>
      <c r="K13" s="33">
        <v>0</v>
      </c>
    </row>
    <row r="14" spans="1:11">
      <c r="A14" s="15">
        <v>2917</v>
      </c>
      <c r="B14" s="33">
        <v>0</v>
      </c>
      <c r="C14" s="33">
        <v>1</v>
      </c>
      <c r="D14" s="33">
        <v>0</v>
      </c>
      <c r="E14" s="33">
        <v>1</v>
      </c>
      <c r="F14" s="33">
        <v>0</v>
      </c>
      <c r="G14" s="33">
        <v>1</v>
      </c>
      <c r="H14" s="33">
        <v>0</v>
      </c>
      <c r="I14" s="33">
        <v>1</v>
      </c>
      <c r="J14" s="33">
        <v>0</v>
      </c>
      <c r="K14" s="33">
        <v>1</v>
      </c>
    </row>
    <row r="15" spans="1:11">
      <c r="A15" s="15">
        <v>3763</v>
      </c>
      <c r="B15" s="33">
        <v>0</v>
      </c>
      <c r="C15" s="33">
        <v>1</v>
      </c>
      <c r="D15" s="33">
        <v>0</v>
      </c>
      <c r="E15" s="33">
        <v>1</v>
      </c>
      <c r="F15" s="33">
        <v>0</v>
      </c>
      <c r="G15" s="33">
        <v>1</v>
      </c>
      <c r="H15" s="33">
        <v>0</v>
      </c>
      <c r="I15" s="33">
        <v>1</v>
      </c>
      <c r="J15" s="33">
        <v>0</v>
      </c>
      <c r="K15" s="33">
        <v>1</v>
      </c>
    </row>
    <row r="16" spans="1:11">
      <c r="A16" s="15">
        <v>9452</v>
      </c>
      <c r="B16" s="33">
        <v>1</v>
      </c>
      <c r="C16" s="33">
        <v>0</v>
      </c>
      <c r="D16" s="33">
        <v>1</v>
      </c>
      <c r="E16" s="33">
        <v>0</v>
      </c>
      <c r="F16" s="33">
        <v>1</v>
      </c>
      <c r="G16" s="33">
        <v>0</v>
      </c>
      <c r="H16" s="33">
        <v>1</v>
      </c>
      <c r="I16" s="33">
        <v>0</v>
      </c>
      <c r="J16" s="33">
        <v>1</v>
      </c>
      <c r="K16" s="33">
        <v>0</v>
      </c>
    </row>
    <row r="17" spans="1:11">
      <c r="A17" s="15">
        <v>5005</v>
      </c>
      <c r="B17" s="33">
        <v>0</v>
      </c>
      <c r="C17" s="33">
        <v>1</v>
      </c>
      <c r="D17" s="33">
        <v>0</v>
      </c>
      <c r="E17" s="33">
        <v>1</v>
      </c>
      <c r="F17" s="33">
        <v>0</v>
      </c>
      <c r="G17" s="33">
        <v>1</v>
      </c>
      <c r="H17" s="33">
        <v>0</v>
      </c>
      <c r="I17" s="33">
        <v>1</v>
      </c>
      <c r="J17" s="33">
        <v>0</v>
      </c>
      <c r="K17" s="33">
        <v>1</v>
      </c>
    </row>
    <row r="18" spans="1:1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28575</xdr:rowOff>
                  </from>
                  <to>
                    <xdr:col>7</xdr:col>
                    <xdr:colOff>342900</xdr:colOff>
                    <xdr:row>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47625</xdr:colOff>
                    <xdr:row>1</xdr:row>
                    <xdr:rowOff>28575</xdr:rowOff>
                  </from>
                  <to>
                    <xdr:col>10</xdr:col>
                    <xdr:colOff>323850</xdr:colOff>
                    <xdr:row>1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>
      <selection activeCell="L9" sqref="L9"/>
    </sheetView>
  </sheetViews>
  <sheetFormatPr defaultRowHeight="15"/>
  <cols>
    <col min="3" max="3" width="11.85546875" bestFit="1" customWidth="1"/>
    <col min="4" max="4" width="11.85546875" customWidth="1"/>
    <col min="6" max="6" width="5" customWidth="1"/>
    <col min="8" max="8" width="11.85546875" bestFit="1" customWidth="1"/>
  </cols>
  <sheetData>
    <row r="1" spans="1:10" ht="18.75">
      <c r="A1" s="16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7" t="s">
        <v>79</v>
      </c>
      <c r="B4" s="18" t="s">
        <v>127</v>
      </c>
      <c r="C4" s="18">
        <v>86</v>
      </c>
      <c r="D4" s="18">
        <v>45000</v>
      </c>
      <c r="E4" s="18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8" t="s">
        <v>128</v>
      </c>
      <c r="B5" s="18" t="s">
        <v>129</v>
      </c>
      <c r="C5" s="18">
        <v>104</v>
      </c>
      <c r="D5" s="18">
        <v>30000</v>
      </c>
      <c r="E5" s="18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3</xdr:col>
                <xdr:colOff>0</xdr:colOff>
                <xdr:row>0</xdr:row>
                <xdr:rowOff>57150</xdr:rowOff>
              </from>
              <to>
                <xdr:col>5</xdr:col>
                <xdr:colOff>209550</xdr:colOff>
                <xdr:row>1</xdr:row>
                <xdr:rowOff>161925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2023-05-11T11:47:16Z</dcterms:created>
  <dcterms:modified xsi:type="dcterms:W3CDTF">2026-05-12T07:05:28Z</dcterms:modified>
</cp:coreProperties>
</file>