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ihok\Downloads\2026_컴활1급실기_기본서(20250807)\2026기본서_컴활1급실기\01 엑셀\03 기본모의고사\"/>
    </mc:Choice>
  </mc:AlternateContent>
  <xr:revisionPtr revIDLastSave="0" documentId="13_ncr:1_{846FF51B-177C-4185-B200-074E8B26E54B}" xr6:coauthVersionLast="47" xr6:coauthVersionMax="47" xr10:uidLastSave="{00000000-0000-0000-0000-000000000000}"/>
  <bookViews>
    <workbookView xWindow="19095" yWindow="0" windowWidth="19410" windowHeight="20985" tabRatio="765" firstSheet="2" activeTab="4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eta.T" hidden="1" xlm="1">#NAME?</definedName>
    <definedName name="_xleta.TODAY" hidden="1" xlm="1">#NAME?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7" i="2"/>
  <c r="G38" i="2"/>
  <c r="G31" i="2"/>
  <c r="I10" i="2"/>
  <c r="I11" i="2"/>
  <c r="I12" i="2"/>
  <c r="I13" i="2"/>
  <c r="I14" i="2"/>
  <c r="I15" i="2"/>
  <c r="I16" i="2"/>
  <c r="I17" i="2"/>
  <c r="I9" i="2"/>
  <c r="E5" i="2" a="1"/>
  <c r="E5" i="2" s="1"/>
  <c r="F5" i="2" a="1"/>
  <c r="F5" i="2" s="1"/>
  <c r="G5" i="2" a="1"/>
  <c r="G5" i="2" s="1"/>
  <c r="E6" i="2" a="1"/>
  <c r="E6" i="2" s="1"/>
  <c r="F6" i="2" a="1"/>
  <c r="F6" i="2" s="1"/>
  <c r="G6" i="2" a="1"/>
  <c r="G6" i="2" s="1"/>
  <c r="F4" i="2" a="1"/>
  <c r="F4" i="2" s="1"/>
  <c r="G4" i="2" a="1"/>
  <c r="G4" i="2" s="1"/>
  <c r="E4" i="2" a="1"/>
  <c r="E4" i="2" s="1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H10" i="2"/>
  <c r="H11" i="2"/>
  <c r="H12" i="2"/>
  <c r="H13" i="2"/>
  <c r="H14" i="2"/>
  <c r="H15" i="2"/>
  <c r="H16" i="2"/>
  <c r="H17" i="2"/>
  <c r="H9" i="2"/>
  <c r="B4" i="2" a="1"/>
  <c r="B4" i="2" s="1"/>
  <c r="B5" i="2" a="1"/>
  <c r="B5" i="2" s="1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3" i="2" a="1"/>
  <c r="F25" i="2" a="1"/>
  <c r="F27" i="2" a="1"/>
  <c r="F24" i="2" a="1"/>
  <c r="F22" i="2" a="1"/>
  <c r="F26" i="2" a="1"/>
  <c r="F21" i="2" a="1"/>
  <c r="F26" i="2" l="1"/>
  <c r="F25" i="2"/>
  <c r="F24" i="2"/>
  <c r="F23" i="2"/>
  <c r="F27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C54DDE-EC6F-4606-995D-D88DB4D58A9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636497F-CC0C-4E0F-9195-F3285D2F6220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jihok\Downloads\2026_컴활1급실기_기본서(20250807)\2026기본서_컴활1급실기\01 엑셀\03 기본모의고사\인터넷쇼핑몰.csv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<sst xmlns="http://schemas.openxmlformats.org/spreadsheetml/2006/main" count="283" uniqueCount="185">
  <si>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</si>
  <si>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</si>
  <si>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</si>
  <si>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</si>
  <si>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</si>
  <si>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</si>
  <si>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</si>
  <si>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</si>
  <si>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</si>
  <si>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</si>
  <si>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</si>
  <si>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</si>
  <si>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</si>
  <si>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</si>
  <si>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</si>
  <si>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</si>
  <si>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</si>
  <si>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</si>
  <si>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</si>
  <si>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</si>
  <si>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</si>
  <si>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</si>
  <si>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</si>
  <si>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</si>
  <si>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</si>
  <si>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</si>
  <si>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</si>
  <si>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</si>
  <si>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</si>
  <si>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</si>
  <si>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</si>
  <si>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</si>
  <si>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</si>
  <si>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</si>
  <si>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</si>
  <si>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</si>
  <si>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</si>
  <si>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</si>
  <si>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</si>
  <si>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</si>
  <si>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</si>
  <si>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</si>
  <si>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</si>
  <si>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</si>
  <si>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</si>
  <si>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</si>
  <si>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</si>
  <si>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</si>
  <si>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</si>
  <si>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</si>
  <si>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</si>
  <si>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</si>
  <si>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</si>
  <si>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</si>
  <si>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</si>
  <si>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</si>
  <si>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</si>
  <si>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</si>
  <si>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</si>
  <si>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</si>
  <si>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</si>
  <si>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</si>
  <si>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</si>
  <si>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</si>
  <si>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</si>
  <si>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</si>
  <si>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</si>
  <si>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</si>
  <si>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</si>
  <si>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</si>
  <si>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</si>
  <si>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</si>
  <si>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</si>
  <si>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</si>
  <si>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</si>
  <si>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</si>
  <si>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</si>
  <si>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</si>
  <si>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</si>
  <si>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</si>
  <si>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</si>
  <si>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</si>
  <si>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</si>
  <si>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</si>
  <si>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</si>
  <si>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</si>
  <si>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</si>
  <si>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</si>
  <si>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</si>
  <si>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</si>
  <si>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</si>
  <si>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</si>
  <si>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</si>
  <si>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</si>
  <si>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</si>
  <si>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</si>
  <si>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</si>
  <si>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</si>
  <si>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</si>
  <si>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</si>
  <si>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</si>
  <si>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</si>
  <si>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</si>
  <si>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</si>
  <si>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</si>
  <si>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</si>
  <si>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</si>
  <si>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</si>
  <si>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</si>
  <si>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</si>
  <si>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</si>
  <si>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</si>
  <si>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</si>
  <si>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</si>
  <si>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</si>
  <si>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</si>
  <si>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</si>
  <si>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</si>
  <si>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</si>
  <si>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</si>
  <si>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</si>
  <si>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</si>
  <si>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</si>
  <si>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</si>
  <si>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</si>
  <si>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</si>
  <si>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</si>
  <si>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</si>
  <si>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</si>
  <si>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</si>
  <si>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</si>
  <si>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</si>
  <si>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</si>
  <si>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</si>
  <si>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</si>
  <si>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</si>
  <si>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</si>
  <si>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</si>
  <si>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</si>
  <si>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</si>
  <si>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</si>
  <si>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</si>
  <si>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</si>
  <si>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평균: 운영비총액</t>
  </si>
  <si>
    <t>평균: 판매매출액</t>
  </si>
  <si>
    <t>평균: 순이익</t>
  </si>
  <si>
    <t>개설일(월)</t>
  </si>
  <si>
    <t>쇼핑몰</t>
  </si>
  <si>
    <t>음악쇼핑몰</t>
  </si>
  <si>
    <t>종합쇼핑몰</t>
  </si>
  <si>
    <t>가전쇼핑몰</t>
  </si>
  <si>
    <t>여행정보몰</t>
  </si>
  <si>
    <t>예술쇼핑몰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</si>
  <si>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</si>
  <si>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</si>
  <si>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</si>
  <si>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</si>
  <si>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</si>
  <si>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</si>
  <si>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</si>
  <si>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</si>
  <si>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</si>
  <si>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</si>
  <si>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</si>
  <si>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</si>
  <si>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</si>
  <si>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</si>
  <si>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</si>
  <si>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</si>
  <si>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</si>
  <si>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</si>
  <si>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</si>
  <si>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</si>
  <si>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</si>
  <si>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</si>
  <si>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</si>
  <si>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</si>
  <si>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</si>
  <si>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</si>
  <si>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</si>
  <si>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</si>
  <si>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</si>
  <si>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</si>
  <si>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강성실</t>
    <phoneticPr fontId="1" type="noConversion"/>
  </si>
  <si>
    <t>김지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</si>
</sst>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0;#,##0;&quot;*&quot;"/>
    <numFmt numFmtId="179" formatCode="#,##0;\-#,##0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179" fontId="0" fillId="0" borderId="0" xfId="0" applyNumberFormat="1">
      <alignment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('기타작업-1'!$F$4:$F$5,'기타작업-1'!$F$9,'기타작업-1'!$F$12)</c:f>
              <c:numCache>
                <c:formatCode>General</c:formatCode>
                <c:ptCount val="4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('기타작업-1'!$G$4:$G$5,'기타작업-1'!$G$9,'기타작업-1'!$G$12)</c:f>
              <c:numCache>
                <c:formatCode>General</c:formatCode>
                <c:ptCount val="4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('기타작업-1'!$H$4:$H$5,'기타작업-1'!$H$9,'기타작업-1'!$H$12)</c:f>
              <c:numCache>
                <c:formatCode>General</c:formatCode>
                <c:ptCount val="4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'기타작업-1'!$C$13</c:f>
              <c:strCache>
                <c:ptCount val="1"/>
                <c:pt idx="0">
                  <c:v>강성실</c:v>
                </c:pt>
              </c:strCache>
            </c:strRef>
          </c:cat>
          <c:val>
            <c:numRef>
              <c:f>'기타작업-1'!$F$13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2-4EC2-A92C-D2FC4202C2BA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'기타작업-1'!$C$13</c:f>
              <c:strCache>
                <c:ptCount val="1"/>
                <c:pt idx="0">
                  <c:v>강성실</c:v>
                </c:pt>
              </c:strCache>
            </c:strRef>
          </c:cat>
          <c:val>
            <c:numRef>
              <c:f>'기타작업-1'!$G$13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2-4EC2-A92C-D2FC4202C2BA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'기타작업-1'!$C$13</c:f>
              <c:strCache>
                <c:ptCount val="1"/>
                <c:pt idx="0">
                  <c:v>강성실</c:v>
                </c:pt>
              </c:strCache>
            </c:strRef>
          </c:cat>
          <c:val>
            <c:numRef>
              <c:f>'기타작업-1'!$H$13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F2-4EC2-A92C-D2FC4202C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solidFill>
            <a:srgbClr val="92D050"/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142875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지호" refreshedDate="45933.679472453703" backgroundQuery="1" createdVersion="8" refreshedVersion="8" minRefreshableVersion="3" recordCount="0" supportSubquery="1" supportAdvancedDrill="1" xr:uid="{A984C32B-A58E-4C51-A51F-1A9189AFCE25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2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B80EB4-B5DB-4AAF-9E59-DDE25CD260A3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0" baseItem="0" numFmtId="178"/>
    <dataField name="평균: 판매매출액" fld="3" subtotal="average" baseField="0" baseItem="0" numFmtId="178"/>
    <dataField name="평균: 순이익" fld="4" subtotal="average" baseField="1" baseItem="2" numFmtId="179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E5" activeCellId="1" sqref="C5:C19 E5:E19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7" t="s">
        <v>1</v>
      </c>
      <c r="B2" s="27"/>
      <c r="C2" s="27"/>
      <c r="D2" s="27"/>
      <c r="E2" s="27"/>
      <c r="F2" s="27"/>
      <c r="G2" s="27"/>
    </row>
    <row r="4" spans="1:7">
      <c r="A4" s="3" t="s">
        <v>136</v>
      </c>
      <c r="B4" s="3" t="s">
        <v>3</v>
      </c>
      <c r="C4" s="3" t="s">
        <v>132</v>
      </c>
      <c r="D4" s="3" t="s">
        <v>4</v>
      </c>
      <c r="E4" s="3" t="s">
        <v>133</v>
      </c>
      <c r="F4" s="3" t="s">
        <v>134</v>
      </c>
      <c r="G4" s="3" t="s">
        <v>135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137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138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137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138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138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137</v>
      </c>
    </row>
    <row r="17" spans="1:7">
      <c r="A17" s="1" t="s">
        <v>131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139</v>
      </c>
    </row>
    <row r="22" spans="1:7">
      <c r="A22" t="b">
        <f>OR(LEFT(A5,1)="장",B5="인사부",F5&gt;=90)</f>
        <v>0</v>
      </c>
    </row>
    <row r="24" spans="1:7">
      <c r="A24" s="3" t="s">
        <v>136</v>
      </c>
      <c r="B24" s="3" t="s">
        <v>3</v>
      </c>
      <c r="C24" s="3" t="s">
        <v>134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AND($C5&gt;=90,C5&gt;=85)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workbookViewId="0">
      <selection activeCell="G31" sqref="G31:G38"/>
    </sheetView>
  </sheetViews>
  <sheetFormatPr defaultRowHeight="16.5"/>
  <cols>
    <col min="1" max="1" width="9" bestFit="1" customWidth="1"/>
    <col min="2" max="2" width="11.12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1.375" customWidth="1"/>
    <col min="8" max="8" width="12.375" bestFit="1" customWidth="1"/>
    <col min="9" max="9" width="22.75" bestFit="1" customWidth="1"/>
    <col min="10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8" t="s">
        <v>27</v>
      </c>
      <c r="E2" s="30" t="s">
        <v>29</v>
      </c>
      <c r="F2" s="31"/>
      <c r="G2" s="32"/>
    </row>
    <row r="3" spans="1:10">
      <c r="A3" s="1" t="s">
        <v>30</v>
      </c>
      <c r="B3" s="7">
        <f t="array" ref="B3">SUM((A3=$C$9:$C$17)*($D$9:$D$17))</f>
        <v>8750000</v>
      </c>
      <c r="D3" s="29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SUM((A4=$C$9:$C$17)*($D$9:$D$17))</f>
        <v>4450000</v>
      </c>
      <c r="D4" s="6" t="s">
        <v>30</v>
      </c>
      <c r="E4" s="8">
        <f t="array" ref="E4">MAX(($D4=$C$9:$C$17)*(RIGHT($B$9:$B$17,2)=E$3)*($D$9:$D$17))</f>
        <v>1550000</v>
      </c>
      <c r="F4" s="8">
        <f t="array" ref="F4">MAX(($D4=$C$9:$C$17)*(RIGHT($B$9:$B$17,2)=F$3)*($D$9:$D$17))</f>
        <v>2150000</v>
      </c>
      <c r="G4" s="8">
        <f t="array" ref="G4">MAX(($D4=$C$9:$C$17)*(RIGHT($B$9:$B$17,2)=G$3)*($D$9:$D$17))</f>
        <v>2750000</v>
      </c>
    </row>
    <row r="5" spans="1:10">
      <c r="A5" s="1" t="s">
        <v>35</v>
      </c>
      <c r="B5" s="7">
        <f t="array" ref="B5">SUM((A5=$C$9:$C$17)*($D$9:$D$17))</f>
        <v>3870000</v>
      </c>
      <c r="D5" s="6" t="s">
        <v>34</v>
      </c>
      <c r="E5" s="8">
        <f t="array" ref="E5">MAX(($D5=$C$9:$C$17)*(RIGHT($B$9:$B$17,2)=E$3)*($D$9:$D$17))</f>
        <v>1250000</v>
      </c>
      <c r="F5" s="8">
        <f t="array" ref="F5">MAX(($D5=$C$9:$C$17)*(RIGHT($B$9:$B$17,2)=F$3)*($D$9:$D$17))</f>
        <v>1970000</v>
      </c>
      <c r="G5" s="8">
        <f t="array" ref="G5">MAX(($D5=$C$9:$C$17)*(RIGHT($B$9:$B$17,2)=G$3)*($D$9:$D$17))</f>
        <v>1230000</v>
      </c>
    </row>
    <row r="6" spans="1:10">
      <c r="D6" s="6" t="s">
        <v>35</v>
      </c>
      <c r="E6" s="8">
        <f t="array" ref="E6">MAX(($D6=$C$9:$C$17)*(RIGHT($B$9:$B$17,2)=E$3)*($D$9:$D$17))</f>
        <v>1560000</v>
      </c>
      <c r="F6" s="8">
        <f t="array" ref="F6">MAX(($D6=$C$9:$C$17)*(RIGHT($B$9:$B$17,2)=F$3)*($D$9:$D$17))</f>
        <v>2310000</v>
      </c>
      <c r="G6" s="8">
        <f t="array" ref="G6">MAX(($D6=$C$9:$C$17)*(RIGHT($B$9:$B$17,2)=G$3)*($D$9:$D$17))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PMT(0.1/12,$G9*12,-$E9)</f>
        <v>322671.87193837482</v>
      </c>
      <c r="I9" s="20">
        <f>ROUNDUP(FV(0.1/12,G9*12,-D9*0.3),-3)</f>
        <v>19429000</v>
      </c>
      <c r="J9" s="20">
        <f>PV(0.1/12,G9*12,-D9*0.3)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PMT(0.1/12,$G10*12,-$E10)</f>
        <v>439579.43615004799</v>
      </c>
      <c r="I10" s="20">
        <f t="shared" ref="I10:I17" si="1">ROUNDUP(FV(0.1/12,G10*12,-D10*0.3),-3)</f>
        <v>4713000</v>
      </c>
      <c r="J10" s="20">
        <f t="shared" ref="J10:J17" si="2">PV(0.1/12,G10*12,-D10*0.3)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26950000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IF(((YEAR(TODAY())-YEAR(B21))&gt;=10),150000,50000)</f>
        <v>50000</v>
      </c>
      <c r="F21" s="7" cm="1">
        <f t="array" ref="F21"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IF(((YEAR(TODAY())-YEAR(B22))&gt;=10),150000,50000)</f>
        <v>150000</v>
      </c>
      <c r="F22" s="7" cm="1">
        <f t="array" ref="F22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 cm="1">
        <f t="array" ref="F24">fn표준몸무게(C24)</f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 cm="1">
        <f t="array" ref="F26">fn표준몸무게(C26)</f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TRUNC((C31-F31)/100)&amp;"("&amp;IFERROR(REPT("▶",(C31-F31)/100)&amp;")",REPT("◁",ABS((C31-F31)/100))&amp;")")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4">TRUNC((C32-F32)/100)&amp;"("&amp;IFERROR(REPT("▶",(C32-F32)/100)&amp;")",REPT("◁",ABS((C32-F32)/100))&amp;")")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4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4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4"/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4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4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4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E5" sqref="E5"/>
    </sheetView>
  </sheetViews>
  <sheetFormatPr defaultRowHeight="16.5"/>
  <cols>
    <col min="1" max="1" width="11.875" bestFit="1" customWidth="1"/>
    <col min="2" max="2" width="11" bestFit="1" customWidth="1"/>
    <col min="3" max="4" width="16.625" bestFit="1" customWidth="1"/>
    <col min="5" max="6" width="12.5" bestFit="1" customWidth="1"/>
  </cols>
  <sheetData>
    <row r="2" spans="1:5">
      <c r="A2" s="22" t="s">
        <v>146</v>
      </c>
      <c r="B2" s="22" t="s">
        <v>147</v>
      </c>
      <c r="C2" t="s">
        <v>143</v>
      </c>
      <c r="D2" t="s">
        <v>144</v>
      </c>
      <c r="E2" t="s">
        <v>145</v>
      </c>
    </row>
    <row r="3" spans="1:5">
      <c r="A3" t="s">
        <v>141</v>
      </c>
      <c r="B3" t="s">
        <v>148</v>
      </c>
      <c r="C3" s="23">
        <v>1217947.5</v>
      </c>
      <c r="D3" s="23">
        <v>4844359.5</v>
      </c>
      <c r="E3" s="34">
        <v>3626412</v>
      </c>
    </row>
    <row r="4" spans="1:5">
      <c r="B4" t="s">
        <v>149</v>
      </c>
      <c r="C4" s="23">
        <v>778222.33333333337</v>
      </c>
      <c r="D4" s="23">
        <v>3904634.3333333335</v>
      </c>
      <c r="E4" s="34">
        <v>3126412</v>
      </c>
    </row>
    <row r="5" spans="1:5">
      <c r="A5" t="s">
        <v>142</v>
      </c>
      <c r="B5" t="s">
        <v>150</v>
      </c>
      <c r="C5" s="23">
        <v>906466.33333333337</v>
      </c>
      <c r="D5" s="23">
        <v>628998</v>
      </c>
      <c r="E5" s="34">
        <v>-277468.33333333331</v>
      </c>
    </row>
    <row r="6" spans="1:5">
      <c r="B6" t="s">
        <v>151</v>
      </c>
      <c r="C6" s="23">
        <v>447778</v>
      </c>
      <c r="D6" s="23">
        <v>532342.5</v>
      </c>
      <c r="E6" s="34">
        <v>84564.5</v>
      </c>
    </row>
    <row r="7" spans="1:5">
      <c r="B7" t="s">
        <v>152</v>
      </c>
      <c r="C7" s="23">
        <v>408779</v>
      </c>
      <c r="D7" s="23">
        <v>0</v>
      </c>
      <c r="E7" s="34">
        <v>-408779</v>
      </c>
    </row>
    <row r="8" spans="1:5">
      <c r="B8" t="s">
        <v>148</v>
      </c>
      <c r="C8" s="23">
        <v>1019134</v>
      </c>
      <c r="D8" s="23">
        <v>3350381.6666666665</v>
      </c>
      <c r="E8" s="34">
        <v>2331247.6666666665</v>
      </c>
    </row>
    <row r="9" spans="1:5">
      <c r="B9" t="s">
        <v>149</v>
      </c>
      <c r="C9" s="23">
        <v>767377</v>
      </c>
      <c r="D9" s="23">
        <v>822620.66666666663</v>
      </c>
      <c r="E9" s="34">
        <v>55243.666666666664</v>
      </c>
    </row>
    <row r="10" spans="1:5">
      <c r="A10" t="s">
        <v>140</v>
      </c>
      <c r="C10" s="23">
        <v>822798</v>
      </c>
      <c r="D10" s="23">
        <v>1967058.5</v>
      </c>
      <c r="E10" s="34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A4" sqref="A4:I12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153</v>
      </c>
      <c r="D3" t="s">
        <v>154</v>
      </c>
      <c r="E3" t="s">
        <v>155</v>
      </c>
      <c r="F3" t="s">
        <v>156</v>
      </c>
      <c r="G3" t="s">
        <v>157</v>
      </c>
      <c r="H3" t="s">
        <v>158</v>
      </c>
      <c r="I3" t="s">
        <v>159</v>
      </c>
    </row>
    <row r="4" spans="1:9">
      <c r="A4" t="s">
        <v>160</v>
      </c>
      <c r="B4" t="s">
        <v>161</v>
      </c>
      <c r="C4" t="s">
        <v>162</v>
      </c>
      <c r="D4" t="s">
        <v>163</v>
      </c>
      <c r="E4">
        <v>25</v>
      </c>
      <c r="F4" s="24">
        <v>1350000</v>
      </c>
      <c r="G4" s="25">
        <v>7.0000000000000007E-2</v>
      </c>
      <c r="H4" s="24">
        <v>229500</v>
      </c>
      <c r="I4" s="24">
        <v>1579500</v>
      </c>
    </row>
    <row r="5" spans="1:9">
      <c r="A5" t="s">
        <v>166</v>
      </c>
      <c r="B5" t="s">
        <v>167</v>
      </c>
      <c r="C5" t="s">
        <v>168</v>
      </c>
      <c r="D5" t="s">
        <v>169</v>
      </c>
      <c r="E5">
        <v>28</v>
      </c>
      <c r="F5" s="24">
        <v>1450000</v>
      </c>
      <c r="G5" s="25">
        <v>7.0000000000000007E-2</v>
      </c>
      <c r="H5" s="24">
        <v>246500</v>
      </c>
      <c r="I5" s="24">
        <v>1696500</v>
      </c>
    </row>
    <row r="6" spans="1:9">
      <c r="A6" t="s">
        <v>172</v>
      </c>
      <c r="B6" t="s">
        <v>173</v>
      </c>
      <c r="C6" t="s">
        <v>168</v>
      </c>
      <c r="D6" t="s">
        <v>169</v>
      </c>
      <c r="E6">
        <v>30</v>
      </c>
      <c r="F6" s="24">
        <v>1450000</v>
      </c>
      <c r="G6" s="25">
        <v>0.1</v>
      </c>
      <c r="H6" s="24">
        <v>290000</v>
      </c>
      <c r="I6" s="24">
        <v>1740000</v>
      </c>
    </row>
    <row r="7" spans="1:9">
      <c r="A7" t="s">
        <v>164</v>
      </c>
      <c r="B7" t="s">
        <v>165</v>
      </c>
      <c r="C7" t="s">
        <v>162</v>
      </c>
      <c r="D7" t="s">
        <v>163</v>
      </c>
      <c r="E7">
        <v>10</v>
      </c>
      <c r="F7" s="24">
        <v>1350000</v>
      </c>
      <c r="G7" s="25">
        <v>0.05</v>
      </c>
      <c r="H7" s="24">
        <v>202500</v>
      </c>
      <c r="I7" s="24">
        <v>1552500</v>
      </c>
    </row>
    <row r="8" spans="1:9">
      <c r="A8" t="s">
        <v>170</v>
      </c>
      <c r="B8" t="s">
        <v>171</v>
      </c>
      <c r="C8" t="s">
        <v>168</v>
      </c>
      <c r="D8" t="s">
        <v>169</v>
      </c>
      <c r="E8">
        <v>24</v>
      </c>
      <c r="F8" s="24">
        <v>1450000</v>
      </c>
      <c r="G8" s="25">
        <v>7.0000000000000007E-2</v>
      </c>
      <c r="H8" s="24">
        <v>246500</v>
      </c>
      <c r="I8" s="24">
        <v>1696500</v>
      </c>
    </row>
    <row r="9" spans="1:9">
      <c r="A9" t="s">
        <v>174</v>
      </c>
      <c r="B9" t="s">
        <v>175</v>
      </c>
      <c r="C9" t="s">
        <v>162</v>
      </c>
      <c r="D9" t="s">
        <v>163</v>
      </c>
      <c r="E9">
        <v>20</v>
      </c>
      <c r="F9" s="24">
        <v>1350000</v>
      </c>
      <c r="G9" s="25">
        <v>7.0000000000000007E-2</v>
      </c>
      <c r="H9" s="24">
        <v>229500</v>
      </c>
      <c r="I9" s="24">
        <v>1579500</v>
      </c>
    </row>
    <row r="10" spans="1:9">
      <c r="A10" t="s">
        <v>176</v>
      </c>
      <c r="B10" t="s">
        <v>177</v>
      </c>
      <c r="C10" t="s">
        <v>178</v>
      </c>
      <c r="D10" t="s">
        <v>179</v>
      </c>
      <c r="E10">
        <v>18</v>
      </c>
      <c r="F10" s="24">
        <v>1200000</v>
      </c>
      <c r="G10" s="25">
        <v>0.05</v>
      </c>
      <c r="H10" s="24">
        <v>180000</v>
      </c>
      <c r="I10" s="24">
        <v>1380000</v>
      </c>
    </row>
    <row r="11" spans="1:9">
      <c r="A11" t="s">
        <v>180</v>
      </c>
      <c r="B11" t="s">
        <v>181</v>
      </c>
      <c r="C11" t="s">
        <v>178</v>
      </c>
      <c r="D11" t="s">
        <v>179</v>
      </c>
      <c r="E11">
        <v>15</v>
      </c>
      <c r="F11" s="24">
        <v>1200000</v>
      </c>
      <c r="G11" s="25">
        <v>0.05</v>
      </c>
      <c r="H11" s="24">
        <v>180000</v>
      </c>
      <c r="I11" s="24">
        <v>1380000</v>
      </c>
    </row>
    <row r="12" spans="1:9">
      <c r="A12" t="s">
        <v>79</v>
      </c>
      <c r="B12" t="s">
        <v>182</v>
      </c>
      <c r="C12" t="s">
        <v>178</v>
      </c>
      <c r="D12" t="s">
        <v>179</v>
      </c>
      <c r="E12">
        <v>6</v>
      </c>
      <c r="F12" s="24">
        <v>1200000</v>
      </c>
      <c r="G12" s="25">
        <v>0.03</v>
      </c>
      <c r="H12" s="24">
        <v>156000</v>
      </c>
      <c r="I12" s="24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8708512-637F-4AF2-ACF5-3A79E3FEF585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abSelected="1" workbookViewId="0">
      <selection activeCell="F13" activeCellId="1" sqref="C13 F13:H13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7" t="s">
        <v>81</v>
      </c>
      <c r="C1" s="27"/>
      <c r="D1" s="27"/>
      <c r="E1" s="27"/>
      <c r="F1" s="27"/>
      <c r="G1" s="27"/>
      <c r="H1" s="27"/>
      <c r="I1" s="27"/>
      <c r="J1" s="27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183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K24" sqref="K24"/>
    </sheetView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3" t="s">
        <v>116</v>
      </c>
      <c r="B4" s="33" t="s">
        <v>117</v>
      </c>
      <c r="C4" s="33"/>
      <c r="D4" s="33"/>
      <c r="E4" s="33"/>
      <c r="F4" s="33"/>
      <c r="G4" s="33"/>
      <c r="H4" s="33"/>
      <c r="I4" s="33"/>
      <c r="J4" s="33"/>
      <c r="K4" s="33"/>
    </row>
    <row r="5" spans="1:11">
      <c r="A5" s="33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6">
        <v>1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1</v>
      </c>
      <c r="K6" s="16">
        <v>0</v>
      </c>
    </row>
    <row r="7" spans="1:11">
      <c r="A7" s="16">
        <v>4889</v>
      </c>
      <c r="B7" s="16">
        <v>0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16">
        <v>1</v>
      </c>
      <c r="J7" s="16">
        <v>0</v>
      </c>
      <c r="K7" s="16">
        <v>1</v>
      </c>
    </row>
    <row r="8" spans="1:11">
      <c r="A8" s="16">
        <v>5076</v>
      </c>
      <c r="B8" s="16">
        <v>1</v>
      </c>
      <c r="C8" s="16">
        <v>0</v>
      </c>
      <c r="D8" s="16">
        <v>1</v>
      </c>
      <c r="E8" s="16">
        <v>0</v>
      </c>
      <c r="F8" s="16">
        <v>1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</row>
    <row r="9" spans="1:11">
      <c r="A9" s="16">
        <v>7257</v>
      </c>
      <c r="B9" s="16">
        <v>0</v>
      </c>
      <c r="C9" s="16">
        <v>1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1</v>
      </c>
    </row>
    <row r="10" spans="1:11">
      <c r="A10" s="16">
        <v>8222</v>
      </c>
      <c r="B10" s="16">
        <v>1</v>
      </c>
      <c r="C10" s="16">
        <v>0</v>
      </c>
      <c r="D10" s="16">
        <v>1</v>
      </c>
      <c r="E10" s="16">
        <v>0</v>
      </c>
      <c r="F10" s="16">
        <v>1</v>
      </c>
      <c r="G10" s="16">
        <v>0</v>
      </c>
      <c r="H10" s="16">
        <v>1</v>
      </c>
      <c r="I10" s="16">
        <v>0</v>
      </c>
      <c r="J10" s="16">
        <v>1</v>
      </c>
      <c r="K10" s="16">
        <v>0</v>
      </c>
    </row>
    <row r="11" spans="1:11">
      <c r="A11" s="16">
        <v>2008</v>
      </c>
      <c r="B11" s="16">
        <v>1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</row>
    <row r="12" spans="1:11">
      <c r="A12" s="16">
        <v>9033</v>
      </c>
      <c r="B12" s="16">
        <v>0</v>
      </c>
      <c r="C12" s="16">
        <v>1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1</v>
      </c>
    </row>
    <row r="13" spans="1:11">
      <c r="A13" s="16">
        <v>5574</v>
      </c>
      <c r="B13" s="16">
        <v>1</v>
      </c>
      <c r="C13" s="16">
        <v>0</v>
      </c>
      <c r="D13" s="16">
        <v>1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</row>
    <row r="14" spans="1:11">
      <c r="A14" s="16">
        <v>2917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1</v>
      </c>
      <c r="H14" s="16">
        <v>0</v>
      </c>
      <c r="I14" s="16">
        <v>1</v>
      </c>
      <c r="J14" s="16">
        <v>0</v>
      </c>
      <c r="K14" s="16">
        <v>1</v>
      </c>
    </row>
    <row r="15" spans="1:11">
      <c r="A15" s="16">
        <v>3763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1</v>
      </c>
      <c r="J15" s="16">
        <v>0</v>
      </c>
      <c r="K15" s="16">
        <v>1</v>
      </c>
    </row>
    <row r="16" spans="1:11">
      <c r="A16" s="16">
        <v>9452</v>
      </c>
      <c r="B16" s="16">
        <v>1</v>
      </c>
      <c r="C16" s="16">
        <v>0</v>
      </c>
      <c r="D16" s="16">
        <v>1</v>
      </c>
      <c r="E16" s="16">
        <v>0</v>
      </c>
      <c r="F16" s="16">
        <v>1</v>
      </c>
      <c r="G16" s="16">
        <v>0</v>
      </c>
      <c r="H16" s="16">
        <v>1</v>
      </c>
      <c r="I16" s="16">
        <v>0</v>
      </c>
      <c r="J16" s="16">
        <v>1</v>
      </c>
      <c r="K16" s="16">
        <v>0</v>
      </c>
    </row>
    <row r="17" spans="1:11">
      <c r="A17" s="16">
        <v>5005</v>
      </c>
      <c r="B17" s="16">
        <v>0</v>
      </c>
      <c r="C17" s="16">
        <v>1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1</v>
      </c>
      <c r="J17" s="16">
        <v>0</v>
      </c>
      <c r="K17" s="1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E15" sqref="E15"/>
    </sheetView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7" t="s">
        <v>118</v>
      </c>
    </row>
    <row r="2" spans="1:10">
      <c r="G2" t="s">
        <v>119</v>
      </c>
    </row>
    <row r="3" spans="1:10">
      <c r="A3" s="2" t="s">
        <v>120</v>
      </c>
      <c r="B3" s="2" t="s">
        <v>121</v>
      </c>
      <c r="C3" s="2" t="s">
        <v>122</v>
      </c>
      <c r="D3" s="2" t="s">
        <v>123</v>
      </c>
      <c r="E3" s="2" t="s">
        <v>124</v>
      </c>
      <c r="G3" s="3" t="s">
        <v>121</v>
      </c>
      <c r="H3" s="3" t="s">
        <v>122</v>
      </c>
      <c r="I3" s="3" t="s">
        <v>125</v>
      </c>
      <c r="J3" s="3" t="s">
        <v>124</v>
      </c>
    </row>
    <row r="4" spans="1:10">
      <c r="A4" s="18" t="s">
        <v>79</v>
      </c>
      <c r="B4" s="19" t="s">
        <v>126</v>
      </c>
      <c r="C4" s="19">
        <v>86</v>
      </c>
      <c r="D4" s="19">
        <v>45000</v>
      </c>
      <c r="E4" s="19">
        <v>4500</v>
      </c>
      <c r="G4" s="5" t="s">
        <v>126</v>
      </c>
      <c r="H4" s="5">
        <v>86</v>
      </c>
      <c r="I4" s="5">
        <v>45000</v>
      </c>
      <c r="J4" s="5">
        <v>4500</v>
      </c>
    </row>
    <row r="5" spans="1:10">
      <c r="A5" s="19" t="s">
        <v>127</v>
      </c>
      <c r="B5" s="19" t="s">
        <v>128</v>
      </c>
      <c r="C5" s="19">
        <v>104</v>
      </c>
      <c r="D5" s="19">
        <v>30000</v>
      </c>
      <c r="E5" s="19">
        <v>1500</v>
      </c>
      <c r="G5" s="5" t="s">
        <v>129</v>
      </c>
      <c r="H5" s="5">
        <v>81</v>
      </c>
      <c r="I5" s="5">
        <v>40000</v>
      </c>
      <c r="J5" s="5">
        <v>4000</v>
      </c>
    </row>
    <row r="6" spans="1:10">
      <c r="A6" t="s">
        <v>184</v>
      </c>
      <c r="B6" t="s">
        <v>129</v>
      </c>
      <c r="G6" s="5" t="s">
        <v>128</v>
      </c>
      <c r="H6" s="5">
        <v>104</v>
      </c>
      <c r="I6" s="5">
        <v>30000</v>
      </c>
      <c r="J6" s="5">
        <v>1500</v>
      </c>
    </row>
    <row r="7" spans="1:10">
      <c r="A7">
        <v>123</v>
      </c>
      <c r="B7" t="s">
        <v>129</v>
      </c>
      <c r="C7">
        <v>81</v>
      </c>
      <c r="D7">
        <v>40000</v>
      </c>
      <c r="E7">
        <v>4000</v>
      </c>
      <c r="G7" s="5" t="s">
        <v>130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X h D W + O 1 Z 9 K l A A A A 9 g A A A B I A H A B D b 2 5 m a W c v U G F j a 2 F n Z S 5 4 b W w g o h g A K K A U A A A A A A A A A A A A A A A A A A A A A A A A A A A A h Y 8 9 D o I w A I W v Q r r T H z R K S C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C 0 i W M c Q U T Z D m S n + F a N z 7 b H 8 g X f W N 6 z v J a h O u d x R N k a L 3 B / Y A U E s D B B Q A A g A I A C 1 4 Q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e E N b K I p H u A 4 A A A A R A A A A E w A c A E Z v c m 1 1 b G F z L 1 N l Y 3 R p b 2 4 x L m 0 g o h g A K K A U A A A A A A A A A A A A A A A A A A A A A A A A A A A A K 0 5 N L s n M z 1 M I h t C G 1 g B Q S w E C L Q A U A A I A C A A t e E N b 4 7 V n 0 q U A A A D 2 A A A A E g A A A A A A A A A A A A A A A A A A A A A A Q 2 9 u Z m l n L 1 B h Y 2 t h Z 2 U u e G 1 s U E s B A i 0 A F A A C A A g A L X h D W w / K 6 a u k A A A A 6 Q A A A B M A A A A A A A A A A A A A A A A A 8 Q A A A F t D b 2 5 0 Z W 5 0 X 1 R 5 c G V z X S 5 4 b W x Q S w E C L Q A U A A I A C A A t e E N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2 A g P E t v R E C g J y r z b e W 1 f A A A A A A C A A A A A A A Q Z g A A A A E A A C A A A A A 2 e G o t P u y Q / J K 4 x d i B Z m o 5 u w 5 d G u 2 U c g u z p f D 1 h z T P 7 Q A A A A A O g A A A A A I A A C A A A A B 6 o E G 1 I j s B N A 5 P O b c O l b T L T P f Z W W 7 Q u K V H W f 0 h m x y u J F A A A A A a 8 + 7 K b W N z r Z 9 r A G H D r H O H m G S 5 a 4 S 4 z P j W v w 7 0 Q H m T Q a j i y + Z F w y U f M z m + I J u N + s 6 Q N 4 A b k 4 w O R 3 3 q a H + D + 3 i C g b / e g j t 6 5 g 0 V H A w J r 1 n D g U A A A A A t Y 5 2 5 c C f f u r l 1 5 Z + k E A j q / i R P q k j X 5 G H 6 E A 3 N e w F d W T 2 S Q 2 f t 8 o y I z 9 v g 4 m Z e Y / v V D x 9 J R l 1 R x U C 8 n C 6 P b b H e < / D a t a M a s h u p > 
</file>

<file path=customXml/itemProps1.xml><?xml version="1.0" encoding="utf-8"?>
<ds:datastoreItem xmlns:ds="http://schemas.openxmlformats.org/officeDocument/2006/customXml" ds:itemID="{2A854605-320F-465A-BDAE-4BBEAF1FCC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김지호</cp:lastModifiedBy>
  <dcterms:created xsi:type="dcterms:W3CDTF">2023-05-11T11:47:16Z</dcterms:created>
  <dcterms:modified xsi:type="dcterms:W3CDTF">2025-10-03T07:21:14Z</dcterms:modified>
</cp:coreProperties>
</file>