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7FBD513C-FEAB-4939-B00D-9E7DFDD65B86}" xr6:coauthVersionLast="47" xr6:coauthVersionMax="47" xr10:uidLastSave="{00000000-0000-0000-0000-000000000000}"/>
  <bookViews>
    <workbookView xWindow="-108" yWindow="-108" windowWidth="23256" windowHeight="12456" tabRatio="76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ABS" hidden="1" xlm="1">#NAME?</definedName>
    <definedName name="_xleta.T" hidden="1" xlm="1">#NAME?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14" i="2"/>
  <c r="I15" i="2"/>
  <c r="I16" i="2"/>
  <c r="I17" i="2"/>
  <c r="I9" i="2"/>
  <c r="G32" i="2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H10" i="2"/>
  <c r="H11" i="2"/>
  <c r="H12" i="2"/>
  <c r="H13" i="2"/>
  <c r="H14" i="2"/>
  <c r="H15" i="2"/>
  <c r="H16" i="2"/>
  <c r="H17" i="2"/>
  <c r="H9" i="2"/>
  <c r="F4" i="2" a="1"/>
  <c r="F4" i="2"/>
  <c r="G4" i="2" a="1"/>
  <c r="G4" i="2"/>
  <c r="F5" i="2" a="1"/>
  <c r="F5" i="2"/>
  <c r="G5" i="2" a="1"/>
  <c r="G5" i="2"/>
  <c r="F6" i="2" a="1"/>
  <c r="F6" i="2"/>
  <c r="G6" i="2" a="1"/>
  <c r="G6" i="2" s="1"/>
  <c r="E5" i="2" a="1"/>
  <c r="E5" i="2"/>
  <c r="E6" i="2" a="1"/>
  <c r="E6" i="2"/>
  <c r="E4" i="2" a="1"/>
  <c r="E4" i="2" s="1"/>
  <c r="B4" i="2" a="1"/>
  <c r="B4" i="2"/>
  <c r="B5" i="2" a="1"/>
  <c r="B5" i="2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1" i="2" a="1"/>
  <c r="F22" i="2" a="1"/>
  <c r="F25" i="2" a="1"/>
  <c r="F23" i="2" a="1"/>
  <c r="F26" i="2" a="1"/>
  <c r="F24" i="2" a="1"/>
  <c r="F27" i="2" a="1"/>
  <c r="F27" i="2" l="1"/>
  <c r="F24" i="2"/>
  <c r="F26" i="2"/>
  <c r="F23" i="2"/>
  <c r="F25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C497D9-528B-4632-BBA2-AFD3602B171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32D25AF-8567-4B0E-BD9A-5E1B88328C91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길벗컴활1급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<sst xmlns="http://schemas.openxmlformats.org/spreadsheetml/2006/main" count="284" uniqueCount="185">
  <si>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</si>
  <si>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</si>
  <si>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</si>
  <si>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</si>
  <si>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</si>
  <si>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</si>
  <si>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</si>
  <si>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</si>
  <si>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</si>
  <si>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</si>
  <si>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</si>
  <si>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</si>
  <si>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</si>
  <si>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</si>
  <si>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</si>
  <si>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</si>
  <si>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</si>
  <si>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</si>
  <si>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</si>
  <si>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</si>
  <si>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</si>
  <si>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</si>
  <si>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</si>
  <si>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</si>
  <si>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</si>
  <si>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</si>
  <si>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</si>
  <si>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</si>
  <si>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</si>
  <si>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</si>
  <si>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</si>
  <si>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</si>
  <si>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</si>
  <si>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</si>
  <si>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</si>
  <si>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</si>
  <si>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</si>
  <si>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</si>
  <si>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</si>
  <si>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</si>
  <si>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</si>
  <si>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</si>
  <si>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</si>
  <si>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</si>
  <si>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</si>
  <si>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</si>
  <si>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</si>
  <si>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</si>
  <si>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</si>
  <si>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</si>
  <si>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</si>
  <si>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</si>
  <si>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</si>
  <si>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</si>
  <si>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</si>
  <si>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</si>
  <si>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</si>
  <si>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</si>
  <si>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</si>
  <si>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</si>
  <si>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</si>
  <si>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</si>
  <si>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</si>
  <si>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</si>
  <si>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</si>
  <si>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</si>
  <si>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</si>
  <si>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</si>
  <si>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</si>
  <si>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</si>
  <si>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</si>
  <si>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</si>
  <si>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</si>
  <si>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</si>
  <si>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</si>
  <si>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</si>
  <si>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</si>
  <si>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</si>
  <si>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</si>
  <si>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</si>
  <si>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</si>
  <si>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</si>
  <si>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</si>
  <si>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</si>
  <si>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</si>
  <si>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</si>
  <si>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</si>
  <si>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</si>
  <si>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</si>
  <si>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</si>
  <si>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</si>
  <si>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</si>
  <si>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</si>
  <si>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</si>
  <si>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</si>
  <si>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</si>
  <si>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</si>
  <si>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</si>
  <si>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</si>
  <si>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</si>
  <si>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</si>
  <si>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</si>
  <si>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</si>
  <si>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</si>
  <si>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</si>
  <si>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</si>
  <si>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</si>
  <si>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</si>
  <si>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</si>
  <si>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</si>
  <si>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</si>
  <si>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</si>
  <si>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</si>
  <si>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</si>
  <si>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</si>
  <si>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</si>
  <si>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</si>
  <si>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</si>
  <si>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</si>
  <si>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</si>
  <si>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</si>
  <si>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</si>
  <si>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</si>
  <si>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</si>
  <si>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</si>
  <si>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</si>
  <si>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</si>
  <si>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</si>
  <si>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</si>
  <si>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</si>
  <si>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</si>
  <si>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</si>
  <si>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</si>
  <si>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</si>
  <si>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</si>
  <si>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</si>
  <si>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</si>
  <si>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</si>
  <si>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</si>
  <si>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</si>
  <si>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</si>
  <si>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</si>
  <si>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</si>
  <si>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가전쇼핑몰</t>
  </si>
  <si>
    <t>여행정보몰</t>
  </si>
  <si>
    <t>예술쇼핑몰</t>
  </si>
  <si>
    <t>음악쇼핑몰</t>
  </si>
  <si>
    <t>종합쇼핑몰</t>
  </si>
  <si>
    <t>쇼핑몰</t>
  </si>
  <si>
    <t>개설일(월)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</si>
  <si>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</si>
  <si>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</si>
  <si>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</si>
  <si>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</si>
  <si>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</si>
  <si>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</si>
  <si>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</si>
  <si>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</si>
  <si>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</si>
  <si>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</si>
  <si>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</si>
  <si>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</si>
  <si>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</si>
  <si>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</si>
  <si>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</si>
  <si>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</si>
  <si>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</si>
  <si>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</si>
  <si>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</si>
  <si>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</si>
  <si>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</si>
  <si>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</si>
  <si>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</si>
  <si>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</si>
  <si>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</si>
  <si>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</si>
  <si>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</si>
  <si>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</si>
  <si>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</si>
  <si>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</si>
  <si>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</si>
  <si>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</si>
  <si>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</si>
  <si>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김홍기</t>
  </si>
  <si>
    <t>서원호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</si>
</sst>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#;\-#,###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54752669190687"/>
          <c:y val="0.22377113062016674"/>
          <c:w val="0.84941215865715902"/>
          <c:h val="0.5940346537142627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137160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성윤" refreshedDate="45573.885053703707" backgroundQuery="1" createdVersion="8" refreshedVersion="8" minRefreshableVersion="3" recordCount="0" supportSubquery="1" supportAdvancedDrill="1" xr:uid="{A202B69B-9F30-4966-9EA4-188F886AB285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B93808-5475-4CBF-910C-588F5A5001C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7"/>
    <dataField name="평균: 판매매출액" fld="3" subtotal="average" baseField="1" baseItem="0" numFmtId="177"/>
    <dataField name="평균: 순이익" fld="4" subtotal="average" baseField="1" baseItem="0" numFmtId="177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tabSelected="1" topLeftCell="A13" workbookViewId="0">
      <selection activeCell="D13" sqref="D13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5" t="s">
        <v>1</v>
      </c>
      <c r="B2" s="25"/>
      <c r="C2" s="25"/>
      <c r="D2" s="25"/>
      <c r="E2" s="25"/>
      <c r="F2" s="25"/>
      <c r="G2" s="25"/>
    </row>
    <row r="4" spans="1:7">
      <c r="A4" s="3" t="s">
        <v>136</v>
      </c>
      <c r="B4" s="3" t="s">
        <v>3</v>
      </c>
      <c r="C4" s="3" t="s">
        <v>132</v>
      </c>
      <c r="D4" s="3" t="s">
        <v>4</v>
      </c>
      <c r="E4" s="3" t="s">
        <v>133</v>
      </c>
      <c r="F4" s="3" t="s">
        <v>134</v>
      </c>
      <c r="G4" s="3" t="s">
        <v>135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137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138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137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138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138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137</v>
      </c>
    </row>
    <row r="17" spans="1:7">
      <c r="A17" s="1" t="s">
        <v>131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0" t="s">
        <v>139</v>
      </c>
    </row>
    <row r="22" spans="1:7">
      <c r="A22" t="b">
        <f>OR(LEFT(A5,1)="장",B5="인사부",F5&gt;=90)</f>
        <v>0</v>
      </c>
    </row>
    <row r="24" spans="1:7">
      <c r="A24" s="3" t="s">
        <v>136</v>
      </c>
      <c r="B24" s="3" t="s">
        <v>3</v>
      </c>
      <c r="C24" s="3" t="s">
        <v>134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4" workbookViewId="0">
      <selection activeCell="I13" sqref="I13"/>
    </sheetView>
  </sheetViews>
  <sheetFormatPr defaultRowHeight="17.399999999999999"/>
  <cols>
    <col min="1" max="1" width="9" bestFit="1" customWidth="1"/>
    <col min="2" max="2" width="11.0976562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6" t="s">
        <v>27</v>
      </c>
      <c r="E2" s="28" t="s">
        <v>29</v>
      </c>
      <c r="F2" s="29"/>
      <c r="G2" s="30"/>
    </row>
    <row r="3" spans="1:10">
      <c r="A3" s="1" t="s">
        <v>30</v>
      </c>
      <c r="B3" s="7">
        <f t="array" ref="B3">SUM(($C$9:$C$17=A3)*($D$9:$D$17))</f>
        <v>8750000</v>
      </c>
      <c r="D3" s="27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SUM(($C$9:$C$17=A4)*($D$9:$D$17))</f>
        <v>4450000</v>
      </c>
      <c r="D4" s="6" t="s">
        <v>30</v>
      </c>
      <c r="E4" s="8">
        <f t="array" ref="E4">MAX((($C$9:$C$17=$D4)*(RIGHT($B$9:$B$17,2)=E$3)*($D$9:$D$17)))</f>
        <v>1550000</v>
      </c>
      <c r="F4" s="8">
        <f t="array" ref="F4">MAX((($C$9:$C$17=$D4)*(RIGHT($B$9:$B$17,2)=F$3)*($D$9:$D$17)))</f>
        <v>2150000</v>
      </c>
      <c r="G4" s="8">
        <f t="array" ref="G4">MAX((($C$9:$C$17=$D4)*(RIGHT($B$9:$B$17,2)=G$3)*($D$9:$D$17)))</f>
        <v>2750000</v>
      </c>
    </row>
    <row r="5" spans="1:10">
      <c r="A5" s="1" t="s">
        <v>35</v>
      </c>
      <c r="B5" s="7">
        <f t="array" ref="B5">SUM(($C$9:$C$17=A5)*($D$9:$D$17))</f>
        <v>3870000</v>
      </c>
      <c r="D5" s="6" t="s">
        <v>34</v>
      </c>
      <c r="E5" s="8">
        <f t="array" ref="E5">MAX((($C$9:$C$17=$D5)*(RIGHT($B$9:$B$17,2)=E$3)*($D$9:$D$17)))</f>
        <v>1250000</v>
      </c>
      <c r="F5" s="8">
        <f t="array" ref="F5">MAX((($C$9:$C$17=$D5)*(RIGHT($B$9:$B$17,2)=F$3)*($D$9:$D$17)))</f>
        <v>1970000</v>
      </c>
      <c r="G5" s="8">
        <f t="array" ref="G5">MAX((($C$9:$C$17=$D5)*(RIGHT($B$9:$B$17,2)=G$3)*($D$9:$D$17)))</f>
        <v>1230000</v>
      </c>
    </row>
    <row r="6" spans="1:10">
      <c r="D6" s="6" t="s">
        <v>35</v>
      </c>
      <c r="E6" s="8">
        <f t="array" ref="E6">MAX((($C$9:$C$17=$D6)*(RIGHT($B$9:$B$17,2)=E$3)*($D$9:$D$17)))</f>
        <v>1560000</v>
      </c>
      <c r="F6" s="8">
        <f t="array" ref="F6">MAX((($C$9:$C$17=$D6)*(RIGHT($B$9:$B$17,2)=F$3)*($D$9:$D$17)))</f>
        <v>2310000</v>
      </c>
      <c r="G6" s="8">
        <f t="array" ref="G6">MAX((($C$9:$C$17=$D6)*(RIGHT($B$9:$B$17,2)=G$3)*($D$9:$D$17)))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19">
        <f>PMT(10%/12,$G9*12,-E9)</f>
        <v>322671.87193837482</v>
      </c>
      <c r="I9" s="19">
        <f>ROUND(FV(F9/12,G9*12,-D9*0.3),-3)</f>
        <v>19429000</v>
      </c>
      <c r="J9" s="19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19">
        <f t="shared" ref="H10:H17" si="0">PMT(10%/12,$G10*12,-E10)</f>
        <v>439579.43615004799</v>
      </c>
      <c r="I10" s="19">
        <f t="shared" ref="I10:I17" si="1">ROUND(FV(F10/12,G10*12,-D10*0.3),-3)</f>
        <v>4712000</v>
      </c>
      <c r="J10" s="19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19">
        <f t="shared" si="0"/>
        <v>849881.78845073108</v>
      </c>
      <c r="I11" s="19">
        <f t="shared" si="1"/>
        <v>53664000</v>
      </c>
      <c r="J11" s="19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19">
        <f t="shared" si="0"/>
        <v>645343.74387674965</v>
      </c>
      <c r="I12" s="19">
        <f t="shared" si="1"/>
        <v>19554000</v>
      </c>
      <c r="J12" s="19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19">
        <f t="shared" si="0"/>
        <v>1062352.2355634137</v>
      </c>
      <c r="I13" s="19">
        <f t="shared" si="1"/>
        <v>53432000</v>
      </c>
      <c r="J13" s="19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19">
        <f t="shared" si="0"/>
        <v>263747.66169002879</v>
      </c>
      <c r="I14" s="19">
        <f t="shared" si="1"/>
        <v>4637000</v>
      </c>
      <c r="J14" s="19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19">
        <f t="shared" si="0"/>
        <v>645343.74387674965</v>
      </c>
      <c r="I15" s="19">
        <f t="shared" si="1"/>
        <v>26949000</v>
      </c>
      <c r="J15" s="19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19">
        <f t="shared" si="0"/>
        <v>1162082.8818820135</v>
      </c>
      <c r="I16" s="19">
        <f t="shared" si="1"/>
        <v>71482000</v>
      </c>
      <c r="J16" s="19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19">
        <f t="shared" si="0"/>
        <v>1062352.2355634137</v>
      </c>
      <c r="I17" s="19">
        <f t="shared" si="1"/>
        <v>63886000</v>
      </c>
      <c r="J17" s="19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70.2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t="str">
        <f>TRUNC((C31-F31)/100)&amp;"("&amp;IFERROR(REPT("▶",(C31-F31)/100),REPT("◁",ABS((C31-F31)/100)))&amp;")"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t="str">
        <f t="shared" ref="G32:G38" si="4">TRUNC((C32-F32)/100)&amp;"("&amp;IFERROR(REPT("▶",(C32-F32)/100),REPT("◁",ABS((C32-F32)/100)))&amp;")"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t="str">
        <f t="shared" si="4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E3" sqref="E3"/>
    </sheetView>
  </sheetViews>
  <sheetFormatPr defaultRowHeight="17.399999999999999"/>
  <cols>
    <col min="1" max="1" width="15.5" bestFit="1" customWidth="1"/>
    <col min="2" max="2" width="10.3984375" bestFit="1" customWidth="1"/>
    <col min="3" max="4" width="15.5" bestFit="1" customWidth="1"/>
    <col min="5" max="6" width="11.59765625" bestFit="1" customWidth="1"/>
    <col min="7" max="17" width="15.5" bestFit="1" customWidth="1"/>
    <col min="18" max="19" width="20.09765625" bestFit="1" customWidth="1"/>
    <col min="20" max="20" width="16.19921875" bestFit="1" customWidth="1"/>
    <col min="21" max="21" width="10.8984375" bestFit="1" customWidth="1"/>
    <col min="22" max="22" width="6.796875" bestFit="1" customWidth="1"/>
  </cols>
  <sheetData>
    <row r="2" spans="1:5">
      <c r="A2" s="21" t="s">
        <v>149</v>
      </c>
      <c r="B2" s="21" t="s">
        <v>148</v>
      </c>
      <c r="C2" t="s">
        <v>150</v>
      </c>
      <c r="D2" t="s">
        <v>151</v>
      </c>
      <c r="E2" t="s">
        <v>152</v>
      </c>
    </row>
    <row r="3" spans="1:5">
      <c r="A3" t="s">
        <v>141</v>
      </c>
      <c r="B3" t="s">
        <v>146</v>
      </c>
      <c r="C3" s="22">
        <v>1217947.5</v>
      </c>
      <c r="D3" s="22">
        <v>4844359.5</v>
      </c>
      <c r="E3" s="22">
        <v>3626412</v>
      </c>
    </row>
    <row r="4" spans="1:5">
      <c r="B4" t="s">
        <v>147</v>
      </c>
      <c r="C4" s="22">
        <v>778222.33333333337</v>
      </c>
      <c r="D4" s="22">
        <v>3904634.3333333335</v>
      </c>
      <c r="E4" s="22">
        <v>3126412</v>
      </c>
    </row>
    <row r="5" spans="1:5">
      <c r="A5" t="s">
        <v>142</v>
      </c>
      <c r="B5" t="s">
        <v>143</v>
      </c>
      <c r="C5" s="22">
        <v>906466.33333333337</v>
      </c>
      <c r="D5" s="22">
        <v>628998</v>
      </c>
      <c r="E5" s="22">
        <v>-277468.33333333331</v>
      </c>
    </row>
    <row r="6" spans="1:5">
      <c r="B6" t="s">
        <v>144</v>
      </c>
      <c r="C6" s="22">
        <v>447778</v>
      </c>
      <c r="D6" s="22">
        <v>532342.5</v>
      </c>
      <c r="E6" s="22">
        <v>84564.5</v>
      </c>
    </row>
    <row r="7" spans="1:5">
      <c r="B7" t="s">
        <v>145</v>
      </c>
      <c r="C7" s="22">
        <v>408779</v>
      </c>
      <c r="D7" s="22">
        <v>0</v>
      </c>
      <c r="E7" s="22">
        <v>-408779</v>
      </c>
    </row>
    <row r="8" spans="1:5">
      <c r="B8" t="s">
        <v>146</v>
      </c>
      <c r="C8" s="22">
        <v>1019134</v>
      </c>
      <c r="D8" s="22">
        <v>3350381.6666666665</v>
      </c>
      <c r="E8" s="22">
        <v>2331247.6666666665</v>
      </c>
    </row>
    <row r="9" spans="1:5">
      <c r="B9" t="s">
        <v>147</v>
      </c>
      <c r="C9" s="22">
        <v>767377</v>
      </c>
      <c r="D9" s="22">
        <v>822620.66666666663</v>
      </c>
      <c r="E9" s="22">
        <v>55243.666666666664</v>
      </c>
    </row>
    <row r="10" spans="1:5">
      <c r="A10" t="s">
        <v>140</v>
      </c>
      <c r="C10" s="22">
        <v>822798</v>
      </c>
      <c r="D10" s="22">
        <v>1967058.5</v>
      </c>
      <c r="E10" s="22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E4" sqref="E4:E12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0</v>
      </c>
    </row>
    <row r="3" spans="1:9">
      <c r="A3" t="s">
        <v>2</v>
      </c>
      <c r="B3" t="s">
        <v>37</v>
      </c>
      <c r="C3" t="s">
        <v>153</v>
      </c>
      <c r="D3" t="s">
        <v>154</v>
      </c>
      <c r="E3" t="s">
        <v>155</v>
      </c>
      <c r="F3" t="s">
        <v>156</v>
      </c>
      <c r="G3" t="s">
        <v>157</v>
      </c>
      <c r="H3" t="s">
        <v>158</v>
      </c>
      <c r="I3" t="s">
        <v>159</v>
      </c>
    </row>
    <row r="4" spans="1:9">
      <c r="A4" t="s">
        <v>160</v>
      </c>
      <c r="B4" t="s">
        <v>161</v>
      </c>
      <c r="C4" t="s">
        <v>162</v>
      </c>
      <c r="D4" t="s">
        <v>163</v>
      </c>
      <c r="E4">
        <v>25</v>
      </c>
      <c r="F4" s="23">
        <v>1350000</v>
      </c>
      <c r="G4" s="24">
        <v>7.0000000000000007E-2</v>
      </c>
      <c r="H4" s="23">
        <v>229500</v>
      </c>
      <c r="I4" s="23">
        <v>1579500</v>
      </c>
    </row>
    <row r="5" spans="1:9">
      <c r="A5" t="s">
        <v>164</v>
      </c>
      <c r="B5" t="s">
        <v>165</v>
      </c>
      <c r="C5" t="s">
        <v>162</v>
      </c>
      <c r="D5" t="s">
        <v>163</v>
      </c>
      <c r="E5">
        <v>28</v>
      </c>
      <c r="F5" s="23">
        <v>1350000</v>
      </c>
      <c r="G5" s="24">
        <v>0.05</v>
      </c>
      <c r="H5" s="23">
        <v>202500</v>
      </c>
      <c r="I5" s="23">
        <v>1552500</v>
      </c>
    </row>
    <row r="6" spans="1:9">
      <c r="A6" t="s">
        <v>166</v>
      </c>
      <c r="B6" t="s">
        <v>167</v>
      </c>
      <c r="C6" t="s">
        <v>168</v>
      </c>
      <c r="D6" t="s">
        <v>169</v>
      </c>
      <c r="E6">
        <v>24</v>
      </c>
      <c r="F6" s="23">
        <v>1450000</v>
      </c>
      <c r="G6" s="24">
        <v>7.0000000000000007E-2</v>
      </c>
      <c r="H6" s="23">
        <v>246500</v>
      </c>
      <c r="I6" s="23">
        <v>1696500</v>
      </c>
    </row>
    <row r="7" spans="1:9">
      <c r="A7" t="s">
        <v>170</v>
      </c>
      <c r="B7" t="s">
        <v>171</v>
      </c>
      <c r="C7" t="s">
        <v>168</v>
      </c>
      <c r="D7" t="s">
        <v>169</v>
      </c>
      <c r="E7">
        <v>30</v>
      </c>
      <c r="F7" s="23">
        <v>1450000</v>
      </c>
      <c r="G7" s="24">
        <v>7.0000000000000007E-2</v>
      </c>
      <c r="H7" s="23">
        <v>246500</v>
      </c>
      <c r="I7" s="23">
        <v>1696500</v>
      </c>
    </row>
    <row r="8" spans="1:9">
      <c r="A8" t="s">
        <v>172</v>
      </c>
      <c r="B8" t="s">
        <v>173</v>
      </c>
      <c r="C8" t="s">
        <v>168</v>
      </c>
      <c r="D8" t="s">
        <v>169</v>
      </c>
      <c r="E8">
        <v>20</v>
      </c>
      <c r="F8" s="23">
        <v>1450000</v>
      </c>
      <c r="G8" s="24">
        <v>0.1</v>
      </c>
      <c r="H8" s="23">
        <v>290000</v>
      </c>
      <c r="I8" s="23">
        <v>1740000</v>
      </c>
    </row>
    <row r="9" spans="1:9">
      <c r="A9" t="s">
        <v>174</v>
      </c>
      <c r="B9" t="s">
        <v>175</v>
      </c>
      <c r="C9" t="s">
        <v>162</v>
      </c>
      <c r="D9" t="s">
        <v>163</v>
      </c>
      <c r="E9">
        <v>18</v>
      </c>
      <c r="F9" s="23">
        <v>1350000</v>
      </c>
      <c r="G9" s="24">
        <v>7.0000000000000007E-2</v>
      </c>
      <c r="H9" s="23">
        <v>229500</v>
      </c>
      <c r="I9" s="23">
        <v>1579500</v>
      </c>
    </row>
    <row r="10" spans="1:9">
      <c r="A10" t="s">
        <v>176</v>
      </c>
      <c r="B10" t="s">
        <v>177</v>
      </c>
      <c r="C10" t="s">
        <v>178</v>
      </c>
      <c r="D10" t="s">
        <v>179</v>
      </c>
      <c r="E10">
        <v>15</v>
      </c>
      <c r="F10" s="23">
        <v>1200000</v>
      </c>
      <c r="G10" s="24">
        <v>0.05</v>
      </c>
      <c r="H10" s="23">
        <v>180000</v>
      </c>
      <c r="I10" s="23">
        <v>1380000</v>
      </c>
    </row>
    <row r="11" spans="1:9">
      <c r="A11" t="s">
        <v>180</v>
      </c>
      <c r="B11" t="s">
        <v>181</v>
      </c>
      <c r="C11" t="s">
        <v>178</v>
      </c>
      <c r="D11" t="s">
        <v>179</v>
      </c>
      <c r="E11">
        <v>10</v>
      </c>
      <c r="F11" s="23">
        <v>1200000</v>
      </c>
      <c r="G11" s="24">
        <v>0.05</v>
      </c>
      <c r="H11" s="23">
        <v>180000</v>
      </c>
      <c r="I11" s="23">
        <v>1380000</v>
      </c>
    </row>
    <row r="12" spans="1:9">
      <c r="A12" t="s">
        <v>79</v>
      </c>
      <c r="B12" t="s">
        <v>182</v>
      </c>
      <c r="C12" t="s">
        <v>178</v>
      </c>
      <c r="D12" t="s">
        <v>179</v>
      </c>
      <c r="E12">
        <v>6</v>
      </c>
      <c r="F12" s="23">
        <v>1200000</v>
      </c>
      <c r="G12" s="24">
        <v>0.03</v>
      </c>
      <c r="H12" s="23">
        <v>156000</v>
      </c>
      <c r="I12" s="23">
        <v>1356000</v>
      </c>
    </row>
  </sheetData>
  <sortState xmlns:x14="http://schemas.microsoft.com/office/spreadsheetml/2009/9/main" xmlns:xlrd2="http://schemas.microsoft.com/office/spreadsheetml/2017/richdata2" ref="E4:E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FF63466-A759-4A89-B94A-3C3A3F5CA40D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12" workbookViewId="0">
      <selection activeCell="F13" activeCellId="1" sqref="C13 F13:H13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5" t="s">
        <v>80</v>
      </c>
      <c r="C1" s="25"/>
      <c r="D1" s="25"/>
      <c r="E1" s="25"/>
      <c r="F1" s="25"/>
      <c r="G1" s="25"/>
      <c r="H1" s="25"/>
      <c r="I1" s="25"/>
      <c r="J1" s="25"/>
    </row>
    <row r="3" spans="2:10"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</row>
    <row r="4" spans="2:10">
      <c r="B4" s="1" t="s">
        <v>90</v>
      </c>
      <c r="C4" s="1" t="s">
        <v>91</v>
      </c>
      <c r="D4" s="1" t="s">
        <v>92</v>
      </c>
      <c r="E4" s="1" t="s">
        <v>93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94</v>
      </c>
      <c r="C5" s="1" t="s">
        <v>95</v>
      </c>
      <c r="D5" s="1" t="s">
        <v>92</v>
      </c>
      <c r="E5" s="1" t="s">
        <v>96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97</v>
      </c>
      <c r="C6" s="1" t="s">
        <v>98</v>
      </c>
      <c r="D6" s="1" t="s">
        <v>99</v>
      </c>
      <c r="E6" s="1" t="s">
        <v>93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100</v>
      </c>
      <c r="C7" s="1" t="s">
        <v>101</v>
      </c>
      <c r="D7" s="1" t="s">
        <v>99</v>
      </c>
      <c r="E7" s="1" t="s">
        <v>96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102</v>
      </c>
      <c r="C8" s="1" t="s">
        <v>103</v>
      </c>
      <c r="D8" s="1" t="s">
        <v>104</v>
      </c>
      <c r="E8" s="1" t="s">
        <v>96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105</v>
      </c>
      <c r="C9" s="1" t="s">
        <v>106</v>
      </c>
      <c r="D9" s="1" t="s">
        <v>92</v>
      </c>
      <c r="E9" s="1" t="s">
        <v>93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107</v>
      </c>
      <c r="C10" s="1" t="s">
        <v>108</v>
      </c>
      <c r="D10" s="1" t="s">
        <v>99</v>
      </c>
      <c r="E10" s="1" t="s">
        <v>93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109</v>
      </c>
      <c r="C11" s="1" t="s">
        <v>110</v>
      </c>
      <c r="D11" s="1" t="s">
        <v>104</v>
      </c>
      <c r="E11" s="1" t="s">
        <v>93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111</v>
      </c>
      <c r="C12" s="1" t="s">
        <v>112</v>
      </c>
      <c r="D12" s="1" t="s">
        <v>92</v>
      </c>
      <c r="E12" s="1" t="s">
        <v>93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113</v>
      </c>
      <c r="C13" s="1" t="s">
        <v>114</v>
      </c>
      <c r="D13" s="1" t="s">
        <v>92</v>
      </c>
      <c r="E13" s="1" t="s">
        <v>96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14" sqref="N14"/>
    </sheetView>
  </sheetViews>
  <sheetFormatPr defaultRowHeight="17.399999999999999"/>
  <cols>
    <col min="2" max="11" width="5.59765625" customWidth="1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>
      <c r="A2" s="13" t="s">
        <v>115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31" t="s">
        <v>116</v>
      </c>
      <c r="B4" s="31" t="s">
        <v>117</v>
      </c>
      <c r="C4" s="31"/>
      <c r="D4" s="31"/>
      <c r="E4" s="31"/>
      <c r="F4" s="31"/>
      <c r="G4" s="31"/>
      <c r="H4" s="31"/>
      <c r="I4" s="31"/>
      <c r="J4" s="31"/>
      <c r="K4" s="31"/>
    </row>
    <row r="5" spans="1:11">
      <c r="A5" s="31"/>
      <c r="B5" s="15">
        <v>0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</row>
    <row r="6" spans="1:11">
      <c r="A6" s="15">
        <v>7570</v>
      </c>
      <c r="B6" s="32">
        <v>1</v>
      </c>
      <c r="C6" s="33">
        <v>0</v>
      </c>
      <c r="D6" s="33">
        <v>1</v>
      </c>
      <c r="E6" s="33">
        <v>0</v>
      </c>
      <c r="F6" s="33">
        <v>1</v>
      </c>
      <c r="G6" s="33">
        <v>0</v>
      </c>
      <c r="H6" s="33">
        <v>1</v>
      </c>
      <c r="I6" s="33">
        <v>0</v>
      </c>
      <c r="J6" s="33">
        <v>1</v>
      </c>
      <c r="K6" s="33">
        <v>0</v>
      </c>
    </row>
    <row r="7" spans="1:11">
      <c r="A7" s="15">
        <v>4889</v>
      </c>
      <c r="B7" s="33">
        <v>0</v>
      </c>
      <c r="C7" s="33">
        <v>1</v>
      </c>
      <c r="D7" s="33">
        <v>0</v>
      </c>
      <c r="E7" s="33">
        <v>1</v>
      </c>
      <c r="F7" s="33">
        <v>0</v>
      </c>
      <c r="G7" s="33">
        <v>1</v>
      </c>
      <c r="H7" s="33">
        <v>0</v>
      </c>
      <c r="I7" s="33">
        <v>1</v>
      </c>
      <c r="J7" s="33">
        <v>0</v>
      </c>
      <c r="K7" s="33">
        <v>1</v>
      </c>
    </row>
    <row r="8" spans="1:11">
      <c r="A8" s="15">
        <v>5076</v>
      </c>
      <c r="B8" s="33">
        <v>1</v>
      </c>
      <c r="C8" s="33">
        <v>0</v>
      </c>
      <c r="D8" s="33">
        <v>1</v>
      </c>
      <c r="E8" s="33">
        <v>0</v>
      </c>
      <c r="F8" s="33">
        <v>1</v>
      </c>
      <c r="G8" s="33">
        <v>0</v>
      </c>
      <c r="H8" s="33">
        <v>1</v>
      </c>
      <c r="I8" s="33">
        <v>0</v>
      </c>
      <c r="J8" s="33">
        <v>1</v>
      </c>
      <c r="K8" s="33">
        <v>0</v>
      </c>
    </row>
    <row r="9" spans="1:11">
      <c r="A9" s="15">
        <v>7257</v>
      </c>
      <c r="B9" s="33">
        <v>0</v>
      </c>
      <c r="C9" s="33">
        <v>1</v>
      </c>
      <c r="D9" s="33">
        <v>0</v>
      </c>
      <c r="E9" s="33">
        <v>1</v>
      </c>
      <c r="F9" s="33">
        <v>0</v>
      </c>
      <c r="G9" s="33">
        <v>1</v>
      </c>
      <c r="H9" s="33">
        <v>0</v>
      </c>
      <c r="I9" s="33">
        <v>1</v>
      </c>
      <c r="J9" s="33">
        <v>0</v>
      </c>
      <c r="K9" s="33">
        <v>1</v>
      </c>
    </row>
    <row r="10" spans="1:11">
      <c r="A10" s="15">
        <v>8222</v>
      </c>
      <c r="B10" s="33">
        <v>1</v>
      </c>
      <c r="C10" s="33">
        <v>0</v>
      </c>
      <c r="D10" s="33">
        <v>1</v>
      </c>
      <c r="E10" s="33">
        <v>0</v>
      </c>
      <c r="F10" s="33">
        <v>1</v>
      </c>
      <c r="G10" s="33">
        <v>0</v>
      </c>
      <c r="H10" s="33">
        <v>1</v>
      </c>
      <c r="I10" s="33">
        <v>0</v>
      </c>
      <c r="J10" s="33">
        <v>1</v>
      </c>
      <c r="K10" s="33">
        <v>0</v>
      </c>
    </row>
    <row r="11" spans="1:11">
      <c r="A11" s="15">
        <v>2008</v>
      </c>
      <c r="B11" s="33">
        <v>1</v>
      </c>
      <c r="C11" s="33">
        <v>0</v>
      </c>
      <c r="D11" s="33">
        <v>1</v>
      </c>
      <c r="E11" s="33">
        <v>0</v>
      </c>
      <c r="F11" s="33">
        <v>1</v>
      </c>
      <c r="G11" s="33">
        <v>0</v>
      </c>
      <c r="H11" s="33">
        <v>1</v>
      </c>
      <c r="I11" s="33">
        <v>0</v>
      </c>
      <c r="J11" s="33">
        <v>1</v>
      </c>
      <c r="K11" s="33">
        <v>0</v>
      </c>
    </row>
    <row r="12" spans="1:11">
      <c r="A12" s="15">
        <v>9033</v>
      </c>
      <c r="B12" s="33">
        <v>0</v>
      </c>
      <c r="C12" s="33">
        <v>1</v>
      </c>
      <c r="D12" s="33">
        <v>0</v>
      </c>
      <c r="E12" s="33">
        <v>1</v>
      </c>
      <c r="F12" s="33">
        <v>0</v>
      </c>
      <c r="G12" s="33">
        <v>1</v>
      </c>
      <c r="H12" s="33">
        <v>0</v>
      </c>
      <c r="I12" s="33">
        <v>1</v>
      </c>
      <c r="J12" s="33">
        <v>0</v>
      </c>
      <c r="K12" s="33">
        <v>1</v>
      </c>
    </row>
    <row r="13" spans="1:11">
      <c r="A13" s="15">
        <v>5574</v>
      </c>
      <c r="B13" s="33">
        <v>1</v>
      </c>
      <c r="C13" s="33">
        <v>0</v>
      </c>
      <c r="D13" s="33">
        <v>1</v>
      </c>
      <c r="E13" s="33">
        <v>0</v>
      </c>
      <c r="F13" s="33">
        <v>1</v>
      </c>
      <c r="G13" s="33">
        <v>0</v>
      </c>
      <c r="H13" s="33">
        <v>1</v>
      </c>
      <c r="I13" s="33">
        <v>0</v>
      </c>
      <c r="J13" s="33">
        <v>1</v>
      </c>
      <c r="K13" s="33">
        <v>0</v>
      </c>
    </row>
    <row r="14" spans="1:11">
      <c r="A14" s="15">
        <v>2917</v>
      </c>
      <c r="B14" s="33">
        <v>0</v>
      </c>
      <c r="C14" s="33">
        <v>1</v>
      </c>
      <c r="D14" s="33">
        <v>0</v>
      </c>
      <c r="E14" s="33">
        <v>1</v>
      </c>
      <c r="F14" s="33">
        <v>0</v>
      </c>
      <c r="G14" s="33">
        <v>1</v>
      </c>
      <c r="H14" s="33">
        <v>0</v>
      </c>
      <c r="I14" s="33">
        <v>1</v>
      </c>
      <c r="J14" s="33">
        <v>0</v>
      </c>
      <c r="K14" s="33">
        <v>1</v>
      </c>
    </row>
    <row r="15" spans="1:11">
      <c r="A15" s="15">
        <v>3763</v>
      </c>
      <c r="B15" s="33">
        <v>0</v>
      </c>
      <c r="C15" s="33">
        <v>1</v>
      </c>
      <c r="D15" s="33">
        <v>0</v>
      </c>
      <c r="E15" s="33">
        <v>1</v>
      </c>
      <c r="F15" s="33">
        <v>0</v>
      </c>
      <c r="G15" s="33">
        <v>1</v>
      </c>
      <c r="H15" s="33">
        <v>0</v>
      </c>
      <c r="I15" s="33">
        <v>1</v>
      </c>
      <c r="J15" s="33">
        <v>0</v>
      </c>
      <c r="K15" s="33">
        <v>1</v>
      </c>
    </row>
    <row r="16" spans="1:11">
      <c r="A16" s="15">
        <v>9452</v>
      </c>
      <c r="B16" s="33">
        <v>1</v>
      </c>
      <c r="C16" s="33">
        <v>0</v>
      </c>
      <c r="D16" s="33">
        <v>1</v>
      </c>
      <c r="E16" s="33">
        <v>0</v>
      </c>
      <c r="F16" s="33">
        <v>1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</row>
    <row r="17" spans="1:11">
      <c r="A17" s="15">
        <v>5005</v>
      </c>
      <c r="B17" s="33">
        <v>0</v>
      </c>
      <c r="C17" s="33">
        <v>1</v>
      </c>
      <c r="D17" s="33">
        <v>0</v>
      </c>
      <c r="E17" s="33">
        <v>1</v>
      </c>
      <c r="F17" s="33">
        <v>0</v>
      </c>
      <c r="G17" s="33">
        <v>1</v>
      </c>
      <c r="H17" s="33">
        <v>0</v>
      </c>
      <c r="I17" s="33">
        <v>1</v>
      </c>
      <c r="J17" s="33">
        <v>0</v>
      </c>
      <c r="K17" s="33">
        <v>1</v>
      </c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F1" sqref="F1"/>
    </sheetView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6" t="s">
        <v>118</v>
      </c>
    </row>
    <row r="2" spans="1:10">
      <c r="G2" t="s">
        <v>119</v>
      </c>
    </row>
    <row r="3" spans="1:10">
      <c r="A3" s="2" t="s">
        <v>120</v>
      </c>
      <c r="B3" s="2" t="s">
        <v>121</v>
      </c>
      <c r="C3" s="2" t="s">
        <v>122</v>
      </c>
      <c r="D3" s="2" t="s">
        <v>123</v>
      </c>
      <c r="E3" s="2" t="s">
        <v>124</v>
      </c>
      <c r="G3" s="3" t="s">
        <v>121</v>
      </c>
      <c r="H3" s="3" t="s">
        <v>122</v>
      </c>
      <c r="I3" s="3" t="s">
        <v>125</v>
      </c>
      <c r="J3" s="3" t="s">
        <v>124</v>
      </c>
    </row>
    <row r="4" spans="1:10">
      <c r="A4" s="17" t="s">
        <v>79</v>
      </c>
      <c r="B4" s="18" t="s">
        <v>126</v>
      </c>
      <c r="C4" s="18">
        <v>86</v>
      </c>
      <c r="D4" s="18">
        <v>45000</v>
      </c>
      <c r="E4" s="18">
        <v>4500</v>
      </c>
      <c r="G4" s="5" t="s">
        <v>126</v>
      </c>
      <c r="H4" s="5">
        <v>86</v>
      </c>
      <c r="I4" s="5">
        <v>45000</v>
      </c>
      <c r="J4" s="5">
        <v>4500</v>
      </c>
    </row>
    <row r="5" spans="1:10">
      <c r="A5" s="18" t="s">
        <v>127</v>
      </c>
      <c r="B5" s="18" t="s">
        <v>128</v>
      </c>
      <c r="C5" s="18">
        <v>104</v>
      </c>
      <c r="D5" s="18">
        <v>30000</v>
      </c>
      <c r="E5" s="18">
        <v>1500</v>
      </c>
      <c r="G5" s="5" t="s">
        <v>129</v>
      </c>
      <c r="H5" s="5">
        <v>81</v>
      </c>
      <c r="I5" s="5">
        <v>40000</v>
      </c>
      <c r="J5" s="5">
        <v>4000</v>
      </c>
    </row>
    <row r="6" spans="1:10">
      <c r="A6" t="s">
        <v>183</v>
      </c>
      <c r="B6" t="s">
        <v>129</v>
      </c>
      <c r="C6">
        <v>81</v>
      </c>
      <c r="D6">
        <v>40000</v>
      </c>
      <c r="E6">
        <v>4000</v>
      </c>
      <c r="G6" s="5" t="s">
        <v>128</v>
      </c>
      <c r="H6" s="5">
        <v>104</v>
      </c>
      <c r="I6" s="5">
        <v>30000</v>
      </c>
      <c r="J6" s="5">
        <v>1500</v>
      </c>
    </row>
    <row r="7" spans="1:10">
      <c r="A7" t="s">
        <v>184</v>
      </c>
      <c r="B7" t="s">
        <v>128</v>
      </c>
      <c r="C7">
        <v>104</v>
      </c>
      <c r="D7">
        <v>30000</v>
      </c>
      <c r="E7">
        <v>1500</v>
      </c>
      <c r="G7" s="5" t="s">
        <v>130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137160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성윤 이</cp:lastModifiedBy>
  <cp:lastPrinted>2024-10-08T12:45:36Z</cp:lastPrinted>
  <dcterms:created xsi:type="dcterms:W3CDTF">2023-05-11T11:47:16Z</dcterms:created>
  <dcterms:modified xsi:type="dcterms:W3CDTF">2024-10-08T13:04:56Z</dcterms:modified>
</cp:coreProperties>
</file>