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컴활1급실기_총정리\길벗컴활1급총정리\엑셀\모의\"/>
    </mc:Choice>
  </mc:AlternateContent>
  <xr:revisionPtr revIDLastSave="0" documentId="13_ncr:1_{D145DE59-2902-437F-950D-79AAD9822D40}" xr6:coauthVersionLast="47" xr6:coauthVersionMax="47" xr10:uidLastSave="{00000000-0000-0000-0000-000000000000}"/>
  <bookViews>
    <workbookView xWindow="-110" yWindow="-110" windowWidth="19420" windowHeight="10300" firstSheet="1" activeTab="4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  <c r="J34" i="2" a="1"/>
  <c r="J34" i="2"/>
  <c r="I3" i="2"/>
  <c r="J35" i="2" a="1"/>
  <c r="J35" i="2" s="1"/>
  <c r="G34" i="2" a="1"/>
  <c r="G34" i="2" s="1"/>
  <c r="G35" i="2" a="1"/>
  <c r="G35" i="2" s="1"/>
  <c r="G36" i="2" a="1"/>
  <c r="G36" i="2" s="1"/>
  <c r="G37" i="2" a="1"/>
  <c r="G37" i="2" s="1"/>
  <c r="E4" i="4"/>
  <c r="I4" i="4" s="1"/>
  <c r="E5" i="4"/>
  <c r="E6" i="4"/>
  <c r="E7" i="4"/>
  <c r="E8" i="4"/>
  <c r="E9" i="4"/>
  <c r="E10" i="4"/>
  <c r="E11" i="4"/>
  <c r="J10" i="2" a="1"/>
  <c r="J18" i="2" a="1"/>
  <c r="J26" i="2" a="1"/>
  <c r="J7" i="2" a="1"/>
  <c r="J15" i="2" a="1"/>
  <c r="J25" i="2" a="1"/>
  <c r="J3" i="2" a="1"/>
  <c r="J11" i="2" a="1"/>
  <c r="J29" i="2" a="1"/>
  <c r="J16" i="2" a="1"/>
  <c r="J5" i="2" a="1"/>
  <c r="J23" i="2" a="1"/>
  <c r="J4" i="2" a="1"/>
  <c r="J12" i="2" a="1"/>
  <c r="J20" i="2" a="1"/>
  <c r="J28" i="2" a="1"/>
  <c r="J9" i="2" a="1"/>
  <c r="J19" i="2" a="1"/>
  <c r="J27" i="2" a="1"/>
  <c r="J6" i="2" a="1"/>
  <c r="J14" i="2" a="1"/>
  <c r="J22" i="2" a="1"/>
  <c r="J30" i="2" a="1"/>
  <c r="J21" i="2" a="1"/>
  <c r="J8" i="2" a="1"/>
  <c r="J24" i="2" a="1"/>
  <c r="J13" i="2" a="1"/>
  <c r="J17" i="2" a="1"/>
  <c r="J17" i="2" l="1"/>
  <c r="J29" i="2"/>
  <c r="J27" i="2"/>
  <c r="J25" i="2"/>
  <c r="J23" i="2"/>
  <c r="J21" i="2"/>
  <c r="J19" i="2"/>
  <c r="J15" i="2"/>
  <c r="J13" i="2"/>
  <c r="J11" i="2"/>
  <c r="J9" i="2"/>
  <c r="J7" i="2"/>
  <c r="J5" i="2"/>
  <c r="J30" i="2"/>
  <c r="J28" i="2"/>
  <c r="J26" i="2"/>
  <c r="J24" i="2"/>
  <c r="J22" i="2"/>
  <c r="J20" i="2"/>
  <c r="J18" i="2"/>
  <c r="J16" i="2"/>
  <c r="J14" i="2"/>
  <c r="J12" i="2"/>
  <c r="J10" i="2"/>
  <c r="J8" i="2"/>
  <c r="J6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FC3EB8-8618-4F0E-B4EA-0F5E84A44EEB}" sourceFile="C:\2025컴활1급실기_총정리\길벗컴활1급총정리\엑셀\모의\거래현황.xlsx" keepAlive="1" name="거래현황" type="5" refreshedVersion="8" background="1">
    <dbPr connection="Provider=Microsoft.ACE.OLEDB.12.0;User ID=Admin;Data Source=C:\2025컴활1급실기_총정리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<sst xmlns="http://schemas.openxmlformats.org/spreadsheetml/2006/main" count="696" uniqueCount="199">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</sst>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[&gt;0]&quot;▲&quot;0.0;[Blue][&lt;0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0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8-405D-A72B-66564F401F3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8-405D-A72B-66564F401F3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8-405D-A72B-66564F401F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8-405D-A72B-66564F401F3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8-405D-A72B-66564F401F3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8-405D-A72B-66564F401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8-405D-A72B-66564F40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165100</xdr:colOff>
          <xdr:row>2</xdr:row>
          <xdr:rowOff>44450</xdr:rowOff>
        </xdr:from>
        <xdr:to>
          <xdr:col>6</xdr:col>
          <xdr:colOff>838200</xdr:colOff>
          <xdr:row>3</xdr:row>
          <xdr:rowOff>209550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5</xdr:row>
          <xdr:rowOff>19050</xdr:rowOff>
        </xdr:from>
        <xdr:to>
          <xdr:col>7</xdr:col>
          <xdr:colOff>12700</xdr:colOff>
          <xdr:row>6</xdr:row>
          <xdr:rowOff>203200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0</xdr:row>
          <xdr:rowOff>50800</xdr:rowOff>
        </xdr:from>
        <xdr:to>
          <xdr:col>5</xdr:col>
          <xdr:colOff>1143000</xdr:colOff>
          <xdr:row>1</xdr:row>
          <xdr:rowOff>184150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4.372612962965" backgroundQuery="1" createdVersion="8" refreshedVersion="8" minRefreshableVersion="3" recordCount="28" xr:uid="{C40E00CB-8078-420F-BA0C-0287FB9A3382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0FA689-5722-4039-AB2B-DE98D7714A50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2"/>
    </i>
    <i r="1">
      <x v="1"/>
    </i>
    <i r="1">
      <x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2" baseItem="0" numFmtId="179"/>
    <dataField name="합계 : 거래수수료" fld="8" baseField="2" baseItem="0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workbookViewId="0">
      <selection activeCell="J39" sqref="J39"/>
    </sheetView>
  </sheetViews>
  <sheetFormatPr defaultRowHeight="17" x14ac:dyDescent="0.45"/>
  <cols>
    <col min="1" max="2" width="7.08203125" bestFit="1" customWidth="1"/>
    <col min="3" max="3" width="10" bestFit="1" customWidth="1"/>
    <col min="4" max="4" width="14.08203125" bestFit="1" customWidth="1"/>
    <col min="5" max="5" width="12.33203125" bestFit="1" customWidth="1"/>
    <col min="7" max="7" width="5.25" bestFit="1" customWidth="1"/>
    <col min="8" max="8" width="11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45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45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45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45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45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45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45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45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45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45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45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45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45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45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45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45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45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45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45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45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45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45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45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45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45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45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45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45">
      <c r="A32" s="48" t="s">
        <v>192</v>
      </c>
    </row>
    <row r="33" spans="1:8" x14ac:dyDescent="0.45">
      <c r="A33" t="b">
        <f>AND(_xlfn.RANK.EQ(D3,$D$3:$D$30,1)&lt;=10,OR(A3="마늘",A3="양파"))</f>
        <v>0</v>
      </c>
    </row>
    <row r="35" spans="1:8" x14ac:dyDescent="0.45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5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45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45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45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45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/>
  </sheetViews>
  <sheetFormatPr defaultRowHeight="17" x14ac:dyDescent="0.45"/>
  <cols>
    <col min="1" max="1" width="10.25" customWidth="1"/>
    <col min="2" max="2" width="11.08203125" bestFit="1" customWidth="1"/>
    <col min="3" max="3" width="8.33203125" customWidth="1"/>
    <col min="4" max="4" width="11" bestFit="1" customWidth="1"/>
    <col min="5" max="5" width="10.25" customWidth="1"/>
    <col min="6" max="6" width="12.33203125" bestFit="1" customWidth="1"/>
    <col min="7" max="7" width="6.5" customWidth="1"/>
    <col min="8" max="8" width="12.33203125" bestFit="1" customWidth="1"/>
    <col min="9" max="9" width="8.33203125" customWidth="1"/>
    <col min="10" max="10" width="12.33203125" bestFit="1" customWidth="1"/>
    <col min="11" max="12" width="10.25" customWidth="1"/>
    <col min="13" max="13" width="12.08203125" customWidth="1"/>
    <col min="14" max="14" width="9.75" bestFit="1" customWidth="1"/>
  </cols>
  <sheetData>
    <row r="2" spans="1:14" x14ac:dyDescent="0.45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45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45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45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45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45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45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45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45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45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45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45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45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45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45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45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45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45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45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45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45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45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45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45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45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45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45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45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45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45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45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45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45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45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45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45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45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45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45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45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45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45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45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45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45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45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45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45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45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45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opLeftCell="A13" workbookViewId="0">
      <selection activeCell="J34" sqref="J34"/>
    </sheetView>
  </sheetViews>
  <sheetFormatPr defaultRowHeight="17" x14ac:dyDescent="0.45"/>
  <cols>
    <col min="1" max="1" width="9.58203125" customWidth="1"/>
    <col min="2" max="2" width="12.25" customWidth="1"/>
    <col min="3" max="3" width="10.25" bestFit="1" customWidth="1"/>
    <col min="4" max="4" width="11.83203125" bestFit="1" customWidth="1"/>
    <col min="5" max="5" width="12.33203125" bestFit="1" customWidth="1"/>
    <col min="6" max="6" width="11.75" bestFit="1" customWidth="1"/>
    <col min="7" max="8" width="9" bestFit="1" customWidth="1"/>
    <col min="9" max="9" width="11" bestFit="1" customWidth="1"/>
    <col min="10" max="10" width="9.1640625" bestFit="1" customWidth="1"/>
    <col min="11" max="11" width="2.33203125" customWidth="1"/>
  </cols>
  <sheetData>
    <row r="1" spans="1:11" x14ac:dyDescent="0.45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4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45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(MATCH(C3,$A$40:$A$47,0))</f>
        <v>1</v>
      </c>
      <c r="J3" s="23" t="str" cm="1">
        <f t="array" ref="J3">fn규모(E3)</f>
        <v>대형</v>
      </c>
      <c r="K3" s="27"/>
    </row>
    <row r="4" spans="1:11" x14ac:dyDescent="0.45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/>
      <c r="J4" s="23" t="str" cm="1">
        <f t="array" ref="J4">fn규모(E4)</f>
        <v>중형</v>
      </c>
      <c r="K4" s="22"/>
    </row>
    <row r="5" spans="1:11" x14ac:dyDescent="0.45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/>
      <c r="J5" s="23" t="str" cm="1">
        <f t="array" ref="J5">fn규모(E5)</f>
        <v>중형</v>
      </c>
      <c r="K5" s="22"/>
    </row>
    <row r="6" spans="1:11" x14ac:dyDescent="0.45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/>
      <c r="J6" s="23" t="str" cm="1">
        <f t="array" ref="J6">fn규모(E6)</f>
        <v>중형</v>
      </c>
      <c r="K6" s="22"/>
    </row>
    <row r="7" spans="1:11" x14ac:dyDescent="0.45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/>
      <c r="J7" s="23" t="str" cm="1">
        <f t="array" ref="J7">fn규모(E7)</f>
        <v>중형</v>
      </c>
      <c r="K7" s="22"/>
    </row>
    <row r="8" spans="1:11" x14ac:dyDescent="0.45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/>
      <c r="J8" s="23" t="str" cm="1">
        <f t="array" ref="J8">fn규모(E8)</f>
        <v>중형</v>
      </c>
      <c r="K8" s="22"/>
    </row>
    <row r="9" spans="1:11" x14ac:dyDescent="0.45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/>
      <c r="J9" s="23" t="str" cm="1">
        <f t="array" ref="J9">fn규모(E9)</f>
        <v>중형</v>
      </c>
      <c r="K9" s="22"/>
    </row>
    <row r="10" spans="1:11" x14ac:dyDescent="0.45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/>
      <c r="J10" s="23" t="str" cm="1">
        <f t="array" ref="J10">fn규모(E10)</f>
        <v>대형</v>
      </c>
      <c r="K10" s="22"/>
    </row>
    <row r="11" spans="1:11" x14ac:dyDescent="0.45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/>
      <c r="J11" s="23" t="str" cm="1">
        <f t="array" ref="J11">fn규모(E11)</f>
        <v>대형</v>
      </c>
      <c r="K11" s="22"/>
    </row>
    <row r="12" spans="1:11" x14ac:dyDescent="0.45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/>
      <c r="J12" s="23" t="str" cm="1">
        <f t="array" ref="J12">fn규모(E12)</f>
        <v>대형</v>
      </c>
      <c r="K12" s="22"/>
    </row>
    <row r="13" spans="1:11" x14ac:dyDescent="0.45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/>
      <c r="J13" s="23" t="str" cm="1">
        <f t="array" ref="J13">fn규모(E13)</f>
        <v>대형</v>
      </c>
      <c r="K13" s="22"/>
    </row>
    <row r="14" spans="1:11" x14ac:dyDescent="0.45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/>
      <c r="J14" s="23" t="str" cm="1">
        <f t="array" ref="J14">fn규모(E14)</f>
        <v>중형</v>
      </c>
      <c r="K14" s="22"/>
    </row>
    <row r="15" spans="1:11" x14ac:dyDescent="0.45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/>
      <c r="J15" s="23" t="str" cm="1">
        <f t="array" ref="J15">fn규모(E15)</f>
        <v>대형</v>
      </c>
      <c r="K15" s="22"/>
    </row>
    <row r="16" spans="1:11" x14ac:dyDescent="0.45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/>
      <c r="J16" s="23" t="str" cm="1">
        <f t="array" ref="J16">fn규모(E16)</f>
        <v>대형</v>
      </c>
      <c r="K16" s="22"/>
    </row>
    <row r="17" spans="1:11" x14ac:dyDescent="0.45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/>
      <c r="J17" s="23" t="str" cm="1">
        <f t="array" ref="J17">fn규모(E17)</f>
        <v>중형</v>
      </c>
      <c r="K17" s="22"/>
    </row>
    <row r="18" spans="1:11" x14ac:dyDescent="0.45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/>
      <c r="J18" s="23" t="str" cm="1">
        <f t="array" ref="J18">fn규모(E18)</f>
        <v>대형</v>
      </c>
      <c r="K18" s="22"/>
    </row>
    <row r="19" spans="1:11" x14ac:dyDescent="0.45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/>
      <c r="J19" s="23" t="str" cm="1">
        <f t="array" ref="J19">fn규모(E19)</f>
        <v>중형</v>
      </c>
      <c r="K19" s="22"/>
    </row>
    <row r="20" spans="1:11" x14ac:dyDescent="0.45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/>
      <c r="J20" s="23" t="str" cm="1">
        <f t="array" ref="J20">fn규모(E20)</f>
        <v>대형</v>
      </c>
      <c r="K20" s="22"/>
    </row>
    <row r="21" spans="1:11" x14ac:dyDescent="0.45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/>
      <c r="J21" s="23" t="str" cm="1">
        <f t="array" ref="J21">fn규모(E21)</f>
        <v>대형</v>
      </c>
      <c r="K21" s="22"/>
    </row>
    <row r="22" spans="1:11" x14ac:dyDescent="0.45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/>
      <c r="J22" s="23" t="str" cm="1">
        <f t="array" ref="J22">fn규모(E22)</f>
        <v>중형</v>
      </c>
      <c r="K22" s="22"/>
    </row>
    <row r="23" spans="1:11" x14ac:dyDescent="0.45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/>
      <c r="J23" s="23" t="str" cm="1">
        <f t="array" ref="J23">fn규모(E23)</f>
        <v>대형</v>
      </c>
      <c r="K23" s="22"/>
    </row>
    <row r="24" spans="1:11" x14ac:dyDescent="0.45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/>
      <c r="J24" s="23" t="str" cm="1">
        <f t="array" ref="J24">fn규모(E24)</f>
        <v>대형</v>
      </c>
      <c r="K24" s="22"/>
    </row>
    <row r="25" spans="1:11" x14ac:dyDescent="0.45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/>
      <c r="J25" s="23" t="str" cm="1">
        <f t="array" ref="J25">fn규모(E25)</f>
        <v>대형</v>
      </c>
      <c r="K25" s="22"/>
    </row>
    <row r="26" spans="1:11" x14ac:dyDescent="0.45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/>
      <c r="J26" s="23" t="str" cm="1">
        <f t="array" ref="J26">fn규모(E26)</f>
        <v>중형</v>
      </c>
      <c r="K26" s="22"/>
    </row>
    <row r="27" spans="1:11" x14ac:dyDescent="0.45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/>
      <c r="J27" s="23" t="str" cm="1">
        <f t="array" ref="J27">fn규모(E27)</f>
        <v>대형</v>
      </c>
      <c r="K27" s="22"/>
    </row>
    <row r="28" spans="1:11" x14ac:dyDescent="0.45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/>
      <c r="J28" s="23" t="str" cm="1">
        <f t="array" ref="J28">fn규모(E28)</f>
        <v>중형</v>
      </c>
      <c r="K28" s="22"/>
    </row>
    <row r="29" spans="1:11" x14ac:dyDescent="0.45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/>
      <c r="J29" s="23" t="str" cm="1">
        <f t="array" ref="J29">fn규모(E29)</f>
        <v>중형</v>
      </c>
      <c r="K29" s="22"/>
    </row>
    <row r="30" spans="1:11" x14ac:dyDescent="0.45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/>
      <c r="J30" s="23" t="str" cm="1">
        <f t="array" ref="J30">fn규모(E30)</f>
        <v>중형</v>
      </c>
      <c r="K30" s="22"/>
    </row>
    <row r="31" spans="1:11" x14ac:dyDescent="0.45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45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45">
      <c r="A33" s="23" t="s">
        <v>2</v>
      </c>
      <c r="B33" s="24" t="s">
        <v>11</v>
      </c>
      <c r="C33" s="24" t="s">
        <v>20</v>
      </c>
      <c r="D33" s="28"/>
      <c r="E33" s="52" t="s">
        <v>121</v>
      </c>
      <c r="F33" s="53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45">
      <c r="A34" s="23" t="s">
        <v>26</v>
      </c>
      <c r="B34" s="23"/>
      <c r="C34" s="23"/>
      <c r="D34" s="28"/>
      <c r="E34" s="23">
        <v>1000</v>
      </c>
      <c r="F34" s="23">
        <v>2000</v>
      </c>
      <c r="G34" s="23" cm="1">
        <f t="array" ref="G34">COUNT(IF(($E$3:$E$30=$F$34:$F$37),1))</f>
        <v>0</v>
      </c>
      <c r="H34" s="29"/>
      <c r="I34" s="23" t="s">
        <v>11</v>
      </c>
      <c r="J34" s="23" cm="1">
        <f t="array" ref="J34">MAX(MATCH($C3,$I$34:$I$35,0)*(MATCH($C3,$I$34:$I$35,0)*$D$3:$D$30))</f>
        <v>58000000</v>
      </c>
      <c r="K34" s="22"/>
    </row>
    <row r="35" spans="1:11" x14ac:dyDescent="0.45">
      <c r="A35" s="23" t="s">
        <v>10</v>
      </c>
      <c r="B35" s="23"/>
      <c r="C35" s="23"/>
      <c r="D35" s="28"/>
      <c r="E35" s="23">
        <v>2001</v>
      </c>
      <c r="F35" s="23">
        <v>3000</v>
      </c>
      <c r="G35" s="23" cm="1">
        <f t="array" ref="G35">COUNT(IF(($E$3:$E$30=$F$34:$F$37),1))</f>
        <v>0</v>
      </c>
      <c r="H35" s="29"/>
      <c r="I35" s="23" t="s">
        <v>20</v>
      </c>
      <c r="J35" s="23">
        <f t="array" ref="J35">MAX(MATCH($C4,$I$34:$I$35,0)*(MATCH($C4,$I$34:$I$35,0)*$D$3:$D$30))</f>
        <v>58000000</v>
      </c>
      <c r="K35" s="22"/>
    </row>
    <row r="36" spans="1:11" x14ac:dyDescent="0.45">
      <c r="A36" s="23" t="s">
        <v>22</v>
      </c>
      <c r="B36" s="23"/>
      <c r="C36" s="23"/>
      <c r="D36" s="28"/>
      <c r="E36" s="23">
        <v>3001</v>
      </c>
      <c r="F36" s="23">
        <v>4000</v>
      </c>
      <c r="G36" s="23" cm="1">
        <f t="array" ref="G36">COUNT(IF(($E$3:$E$30=$F$34:$F$37),1))</f>
        <v>0</v>
      </c>
      <c r="H36" s="29"/>
      <c r="I36" s="22"/>
      <c r="J36" s="22"/>
      <c r="K36" s="22"/>
    </row>
    <row r="37" spans="1:11" x14ac:dyDescent="0.45">
      <c r="A37" s="23" t="s">
        <v>15</v>
      </c>
      <c r="B37" s="23"/>
      <c r="C37" s="23"/>
      <c r="D37" s="28"/>
      <c r="E37" s="23">
        <v>4001</v>
      </c>
      <c r="F37" s="23">
        <v>5000</v>
      </c>
      <c r="G37" s="23" cm="1">
        <f t="array" ref="G37">COUNT(IF(($E$3:$E$30=$F$34:$F$37),1))</f>
        <v>0</v>
      </c>
      <c r="H37" s="29"/>
      <c r="I37" s="22"/>
      <c r="J37" s="22"/>
      <c r="K37" s="22"/>
    </row>
    <row r="38" spans="1:11" x14ac:dyDescent="0.4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45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45">
      <c r="A40" s="54" t="s">
        <v>11</v>
      </c>
      <c r="B40" s="54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45">
      <c r="A41" s="55"/>
      <c r="B41" s="56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45">
      <c r="A42" s="55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45">
      <c r="A43" s="56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45">
      <c r="A44" s="54" t="s">
        <v>20</v>
      </c>
      <c r="B44" s="54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45">
      <c r="A45" s="55"/>
      <c r="B45" s="56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45">
      <c r="A46" s="55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45">
      <c r="A47" s="56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C3" sqref="C3"/>
    </sheetView>
  </sheetViews>
  <sheetFormatPr defaultRowHeight="17" x14ac:dyDescent="0.45"/>
  <cols>
    <col min="1" max="1" width="11.4140625" bestFit="1" customWidth="1"/>
    <col min="2" max="2" width="8.08203125" bestFit="1" customWidth="1"/>
    <col min="3" max="4" width="16.1640625" bestFit="1" customWidth="1"/>
  </cols>
  <sheetData>
    <row r="1" spans="1:4" x14ac:dyDescent="0.45">
      <c r="A1" s="49" t="s">
        <v>2</v>
      </c>
      <c r="B1" t="s">
        <v>193</v>
      </c>
    </row>
    <row r="3" spans="1:4" x14ac:dyDescent="0.45">
      <c r="A3" s="49" t="s">
        <v>3</v>
      </c>
      <c r="B3" s="49" t="s">
        <v>7</v>
      </c>
      <c r="C3" t="s">
        <v>195</v>
      </c>
      <c r="D3" t="s">
        <v>196</v>
      </c>
    </row>
    <row r="4" spans="1:4" x14ac:dyDescent="0.45">
      <c r="A4" t="s">
        <v>11</v>
      </c>
      <c r="C4" s="50"/>
      <c r="D4" s="50"/>
    </row>
    <row r="5" spans="1:4" x14ac:dyDescent="0.45">
      <c r="B5" t="s">
        <v>13</v>
      </c>
      <c r="C5" s="50">
        <v>225000000</v>
      </c>
      <c r="D5" s="50">
        <v>478000</v>
      </c>
    </row>
    <row r="6" spans="1:4" x14ac:dyDescent="0.45">
      <c r="B6" t="s">
        <v>16</v>
      </c>
      <c r="C6" s="50">
        <v>142000000</v>
      </c>
      <c r="D6" s="50">
        <v>332000</v>
      </c>
    </row>
    <row r="7" spans="1:4" x14ac:dyDescent="0.45">
      <c r="B7" t="s">
        <v>19</v>
      </c>
      <c r="C7" s="50">
        <v>81000000</v>
      </c>
      <c r="D7" s="50">
        <v>237000</v>
      </c>
    </row>
    <row r="8" spans="1:4" x14ac:dyDescent="0.45">
      <c r="A8" t="s">
        <v>197</v>
      </c>
      <c r="C8" s="50">
        <v>448000000</v>
      </c>
      <c r="D8" s="50">
        <v>1047000</v>
      </c>
    </row>
    <row r="9" spans="1:4" x14ac:dyDescent="0.45">
      <c r="A9" t="s">
        <v>20</v>
      </c>
      <c r="C9" s="50"/>
      <c r="D9" s="50"/>
    </row>
    <row r="10" spans="1:4" x14ac:dyDescent="0.45">
      <c r="B10" t="s">
        <v>19</v>
      </c>
      <c r="C10" s="50">
        <v>316000000</v>
      </c>
      <c r="D10" s="50">
        <v>923000</v>
      </c>
    </row>
    <row r="11" spans="1:4" x14ac:dyDescent="0.45">
      <c r="B11" t="s">
        <v>16</v>
      </c>
      <c r="C11" s="50">
        <v>236000000</v>
      </c>
      <c r="D11" s="50">
        <v>676000</v>
      </c>
    </row>
    <row r="12" spans="1:4" x14ac:dyDescent="0.45">
      <c r="B12" t="s">
        <v>13</v>
      </c>
      <c r="C12" s="50">
        <v>70000000</v>
      </c>
      <c r="D12" s="50">
        <v>190000</v>
      </c>
    </row>
    <row r="13" spans="1:4" x14ac:dyDescent="0.45">
      <c r="A13" t="s">
        <v>198</v>
      </c>
      <c r="C13" s="50">
        <v>622000000</v>
      </c>
      <c r="D13" s="50">
        <v>1789000</v>
      </c>
    </row>
    <row r="14" spans="1:4" x14ac:dyDescent="0.45">
      <c r="A14" t="s">
        <v>194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tabSelected="1" workbookViewId="0">
      <selection activeCell="H5" sqref="H5:I12"/>
    </sheetView>
  </sheetViews>
  <sheetFormatPr defaultRowHeight="17" x14ac:dyDescent="0.45"/>
  <cols>
    <col min="1" max="1" width="9.83203125" bestFit="1" customWidth="1"/>
    <col min="5" max="5" width="9.33203125" bestFit="1" customWidth="1"/>
    <col min="6" max="6" width="2.5" customWidth="1"/>
    <col min="7" max="7" width="10.25" customWidth="1"/>
    <col min="8" max="8" width="6.5" customWidth="1"/>
  </cols>
  <sheetData>
    <row r="2" spans="1:9" x14ac:dyDescent="0.45">
      <c r="A2" t="s">
        <v>134</v>
      </c>
      <c r="G2" s="36" t="s">
        <v>117</v>
      </c>
    </row>
    <row r="3" spans="1:9" x14ac:dyDescent="0.45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45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E4</f>
        <v>64311</v>
      </c>
    </row>
    <row r="5" spans="1:9" x14ac:dyDescent="0.45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7" t="s">
        <v>132</v>
      </c>
      <c r="H5" s="41">
        <v>1</v>
      </c>
      <c r="I5" s="40"/>
    </row>
    <row r="6" spans="1:9" x14ac:dyDescent="0.45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7"/>
      <c r="H6" s="41">
        <v>3</v>
      </c>
      <c r="I6" s="40">
        <f t="dataTable" ref="I6:I12" dt2D="0" dtr="0" r1="D4"/>
        <v>0</v>
      </c>
    </row>
    <row r="7" spans="1:9" x14ac:dyDescent="0.45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7"/>
      <c r="H7" s="41">
        <v>5</v>
      </c>
      <c r="I7" s="40">
        <v>0</v>
      </c>
    </row>
    <row r="8" spans="1:9" x14ac:dyDescent="0.45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7"/>
      <c r="H8" s="41">
        <v>7</v>
      </c>
      <c r="I8" s="40">
        <v>0</v>
      </c>
    </row>
    <row r="9" spans="1:9" x14ac:dyDescent="0.45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7"/>
      <c r="H9" s="41">
        <v>9</v>
      </c>
      <c r="I9" s="40">
        <v>0</v>
      </c>
    </row>
    <row r="10" spans="1:9" x14ac:dyDescent="0.45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7"/>
      <c r="H10" s="41">
        <v>11</v>
      </c>
      <c r="I10" s="40">
        <v>0</v>
      </c>
    </row>
    <row r="11" spans="1:9" x14ac:dyDescent="0.45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7"/>
      <c r="H11" s="41">
        <v>13</v>
      </c>
      <c r="I11" s="40">
        <v>0</v>
      </c>
    </row>
    <row r="12" spans="1:9" x14ac:dyDescent="0.45">
      <c r="G12" s="57"/>
      <c r="H12" s="41">
        <v>15</v>
      </c>
      <c r="I12" s="40">
        <v>0</v>
      </c>
    </row>
    <row r="13" spans="1:9" x14ac:dyDescent="0.45">
      <c r="A13" s="52" t="s">
        <v>133</v>
      </c>
      <c r="B13" s="53"/>
    </row>
    <row r="14" spans="1:9" x14ac:dyDescent="0.45">
      <c r="A14" s="23" t="s">
        <v>130</v>
      </c>
      <c r="B14" s="23">
        <v>291</v>
      </c>
    </row>
    <row r="15" spans="1:9" x14ac:dyDescent="0.45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212B9D42-0B8A-4FB6-816A-7032FA1514EB}">
      <formula1>AND(MONTH($A4)&gt;=4,MONTH($A4)&lt;=6)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L5" sqref="L5"/>
    </sheetView>
  </sheetViews>
  <sheetFormatPr defaultRowHeight="17" x14ac:dyDescent="0.45"/>
  <sheetData>
    <row r="1" spans="1:3" ht="21" x14ac:dyDescent="0.45">
      <c r="A1" s="58" t="s">
        <v>140</v>
      </c>
      <c r="B1" s="58"/>
      <c r="C1" s="58"/>
    </row>
    <row r="2" spans="1:3" x14ac:dyDescent="0.45">
      <c r="A2" s="23" t="s">
        <v>141</v>
      </c>
      <c r="B2" s="23" t="s">
        <v>142</v>
      </c>
      <c r="C2" s="23" t="s">
        <v>143</v>
      </c>
    </row>
    <row r="3" spans="1:3" x14ac:dyDescent="0.45">
      <c r="A3" s="23" t="s">
        <v>144</v>
      </c>
      <c r="B3" s="42">
        <v>420.52083333333297</v>
      </c>
      <c r="C3" s="42">
        <v>812.35</v>
      </c>
    </row>
    <row r="4" spans="1:3" x14ac:dyDescent="0.45">
      <c r="A4" s="23" t="s">
        <v>135</v>
      </c>
      <c r="B4" s="42">
        <v>248.94833333333301</v>
      </c>
      <c r="C4" s="42">
        <v>400.9</v>
      </c>
    </row>
    <row r="5" spans="1:3" x14ac:dyDescent="0.45">
      <c r="A5" s="23" t="s">
        <v>136</v>
      </c>
      <c r="B5" s="42">
        <v>410.428333333333</v>
      </c>
      <c r="C5" s="42">
        <v>638.27499999999998</v>
      </c>
    </row>
    <row r="6" spans="1:3" x14ac:dyDescent="0.45">
      <c r="A6" s="23" t="s">
        <v>137</v>
      </c>
      <c r="B6" s="42">
        <v>386.879166666667</v>
      </c>
      <c r="C6" s="42">
        <v>379.8</v>
      </c>
    </row>
    <row r="7" spans="1:3" x14ac:dyDescent="0.45">
      <c r="A7" s="23" t="s">
        <v>138</v>
      </c>
      <c r="B7" s="42">
        <v>400.33583333333303</v>
      </c>
      <c r="C7" s="42">
        <v>506.4</v>
      </c>
    </row>
    <row r="8" spans="1:3" x14ac:dyDescent="0.45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E4" sqref="E4:E15"/>
    </sheetView>
  </sheetViews>
  <sheetFormatPr defaultRowHeight="17" x14ac:dyDescent="0.45"/>
  <cols>
    <col min="1" max="1" width="11" customWidth="1"/>
    <col min="2" max="2" width="9.33203125" customWidth="1"/>
    <col min="3" max="3" width="9.83203125" customWidth="1"/>
    <col min="4" max="4" width="10" customWidth="1"/>
    <col min="5" max="5" width="14.33203125" customWidth="1"/>
    <col min="6" max="6" width="2.25" customWidth="1"/>
    <col min="7" max="7" width="11.08203125" customWidth="1"/>
  </cols>
  <sheetData>
    <row r="1" spans="1:5" ht="21" x14ac:dyDescent="0.45">
      <c r="A1" s="59" t="s">
        <v>145</v>
      </c>
      <c r="B1" s="59"/>
      <c r="C1" s="59"/>
      <c r="D1" s="59"/>
      <c r="E1" s="59"/>
    </row>
    <row r="3" spans="1:5" x14ac:dyDescent="0.45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45">
      <c r="A4" s="23" t="s">
        <v>151</v>
      </c>
      <c r="B4" s="25">
        <v>43150</v>
      </c>
      <c r="C4" s="43" t="s">
        <v>152</v>
      </c>
      <c r="D4" s="51">
        <v>2.9</v>
      </c>
      <c r="E4" s="25">
        <v>190984</v>
      </c>
    </row>
    <row r="5" spans="1:5" x14ac:dyDescent="0.45">
      <c r="A5" s="23" t="s">
        <v>153</v>
      </c>
      <c r="B5" s="25">
        <v>70500</v>
      </c>
      <c r="C5" s="43" t="s">
        <v>154</v>
      </c>
      <c r="D5" s="51">
        <v>1.4</v>
      </c>
      <c r="E5" s="25">
        <v>188630</v>
      </c>
    </row>
    <row r="6" spans="1:5" x14ac:dyDescent="0.45">
      <c r="A6" s="23" t="s">
        <v>155</v>
      </c>
      <c r="B6" s="25">
        <v>34450</v>
      </c>
      <c r="C6" s="43" t="s">
        <v>156</v>
      </c>
      <c r="D6" s="51">
        <v>-3.25</v>
      </c>
      <c r="E6" s="25">
        <v>177652</v>
      </c>
    </row>
    <row r="7" spans="1:5" x14ac:dyDescent="0.45">
      <c r="A7" s="23" t="s">
        <v>157</v>
      </c>
      <c r="B7" s="25">
        <v>214200</v>
      </c>
      <c r="C7" s="43" t="s">
        <v>158</v>
      </c>
      <c r="D7" s="51">
        <v>6.47</v>
      </c>
      <c r="E7" s="25">
        <v>311300</v>
      </c>
    </row>
    <row r="8" spans="1:5" x14ac:dyDescent="0.45">
      <c r="A8" s="23" t="s">
        <v>159</v>
      </c>
      <c r="B8" s="25">
        <v>108500</v>
      </c>
      <c r="C8" s="43" t="s">
        <v>160</v>
      </c>
      <c r="D8" s="51">
        <v>-9.0299999999999994</v>
      </c>
      <c r="E8" s="25">
        <v>302977</v>
      </c>
    </row>
    <row r="9" spans="1:5" x14ac:dyDescent="0.45">
      <c r="A9" s="23" t="s">
        <v>161</v>
      </c>
      <c r="B9" s="25">
        <v>126000</v>
      </c>
      <c r="C9" s="43" t="s">
        <v>162</v>
      </c>
      <c r="D9" s="51">
        <v>-19.68</v>
      </c>
      <c r="E9" s="25">
        <v>257309</v>
      </c>
    </row>
    <row r="10" spans="1:5" x14ac:dyDescent="0.45">
      <c r="A10" s="23" t="s">
        <v>163</v>
      </c>
      <c r="B10" s="25">
        <v>103000</v>
      </c>
      <c r="C10" s="43" t="s">
        <v>164</v>
      </c>
      <c r="D10" s="51">
        <v>-7.62</v>
      </c>
      <c r="E10" s="25">
        <v>229318</v>
      </c>
    </row>
    <row r="11" spans="1:5" x14ac:dyDescent="0.45">
      <c r="A11" s="23" t="s">
        <v>165</v>
      </c>
      <c r="B11" s="25">
        <v>41750</v>
      </c>
      <c r="C11" s="43" t="s">
        <v>166</v>
      </c>
      <c r="D11" s="51">
        <v>19.760000000000002</v>
      </c>
      <c r="E11" s="25">
        <v>159576</v>
      </c>
    </row>
    <row r="12" spans="1:5" x14ac:dyDescent="0.45">
      <c r="A12" s="23" t="s">
        <v>167</v>
      </c>
      <c r="B12" s="25">
        <v>29800</v>
      </c>
      <c r="C12" s="43" t="s">
        <v>168</v>
      </c>
      <c r="D12" s="51">
        <v>6.11</v>
      </c>
      <c r="E12" s="25">
        <v>144844</v>
      </c>
    </row>
    <row r="13" spans="1:5" x14ac:dyDescent="0.45">
      <c r="A13" s="23" t="s">
        <v>169</v>
      </c>
      <c r="B13" s="25">
        <v>122100</v>
      </c>
      <c r="C13" s="43">
        <v>0</v>
      </c>
      <c r="D13" s="51">
        <v>0</v>
      </c>
      <c r="E13" s="25">
        <v>229422</v>
      </c>
    </row>
    <row r="14" spans="1:5" x14ac:dyDescent="0.45">
      <c r="A14" s="23" t="s">
        <v>170</v>
      </c>
      <c r="B14" s="25">
        <v>87200</v>
      </c>
      <c r="C14" s="43" t="s">
        <v>171</v>
      </c>
      <c r="D14" s="51">
        <v>4.04</v>
      </c>
      <c r="E14" s="25">
        <v>197009</v>
      </c>
    </row>
    <row r="15" spans="1:5" x14ac:dyDescent="0.45">
      <c r="A15" s="23" t="s">
        <v>172</v>
      </c>
      <c r="B15" s="25">
        <v>192000</v>
      </c>
      <c r="C15" s="43" t="s">
        <v>173</v>
      </c>
      <c r="D15" s="51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{E5376C28-C30E-4838-8082-8A4C4279789A}</x14:id>
        </ext>
      </extLst>
    </cfRule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{90476B33-9DE9-43F6-9D4D-5DFD2F7067A2}</x14:id>
        </ext>
      </extLst>
    </cfRule>
    <cfRule type="dataBar" priority="3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{1B3CB701-2A4F-4D98-86BE-247EE85F1CF7}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165100</xdr:colOff>
                    <xdr:row>2</xdr:row>
                    <xdr:rowOff>44450</xdr:rowOff>
                  </from>
                  <to>
                    <xdr:col>6</xdr:col>
                    <xdr:colOff>838200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25400</xdr:colOff>
                    <xdr:row>5</xdr:row>
                    <xdr:rowOff>19050</xdr:rowOff>
                  </from>
                  <to>
                    <xdr:col>7</xdr:col>
                    <xdr:colOff>12700</xdr:colOff>
                    <xdr:row>6</xdr:row>
                    <xdr:rowOff>203200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376C28-C30E-4838-8082-8A4C4279789A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90476B33-9DE9-43F6-9D4D-5DFD2F7067A2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1B3CB701-2A4F-4D98-86BE-247EE85F1CF7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/>
  </sheetViews>
  <sheetFormatPr defaultRowHeight="17" x14ac:dyDescent="0.45"/>
  <cols>
    <col min="3" max="3" width="13" bestFit="1" customWidth="1"/>
    <col min="4" max="4" width="13.08203125" customWidth="1"/>
    <col min="5" max="5" width="12.33203125" bestFit="1" customWidth="1"/>
    <col min="6" max="6" width="15.83203125" customWidth="1"/>
    <col min="7" max="7" width="3.5" customWidth="1"/>
    <col min="8" max="8" width="10.08203125" customWidth="1"/>
    <col min="9" max="9" width="13.5" customWidth="1"/>
  </cols>
  <sheetData>
    <row r="2" spans="1:9" x14ac:dyDescent="0.45">
      <c r="A2" t="s">
        <v>179</v>
      </c>
    </row>
    <row r="3" spans="1:9" x14ac:dyDescent="0.45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45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45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45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45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45">
      <c r="A8" s="39"/>
      <c r="B8" s="39"/>
      <c r="C8" s="39"/>
      <c r="D8" s="39"/>
      <c r="E8" s="39"/>
      <c r="F8" s="39"/>
    </row>
    <row r="9" spans="1:9" x14ac:dyDescent="0.45">
      <c r="A9" s="39"/>
      <c r="B9" s="39"/>
      <c r="C9" s="39"/>
      <c r="D9" s="39"/>
      <c r="E9" s="39"/>
      <c r="F9" s="39"/>
    </row>
    <row r="10" spans="1:9" x14ac:dyDescent="0.45">
      <c r="A10" s="39"/>
      <c r="B10" s="39"/>
      <c r="C10" s="39"/>
      <c r="D10" s="39"/>
      <c r="E10" s="39"/>
      <c r="F10" s="39"/>
    </row>
    <row r="11" spans="1:9" x14ac:dyDescent="0.45">
      <c r="A11" s="39"/>
      <c r="B11" s="39"/>
      <c r="C11" s="39"/>
      <c r="D11" s="39"/>
      <c r="E11" s="39"/>
      <c r="F11" s="39"/>
    </row>
    <row r="12" spans="1:9" x14ac:dyDescent="0.45">
      <c r="A12" s="39"/>
      <c r="B12" s="39"/>
      <c r="C12" s="39"/>
      <c r="D12" s="39"/>
      <c r="E12" s="39"/>
      <c r="F12" s="39"/>
    </row>
    <row r="13" spans="1:9" x14ac:dyDescent="0.45">
      <c r="A13" s="39"/>
      <c r="B13" s="39"/>
      <c r="C13" s="39"/>
      <c r="D13" s="39"/>
      <c r="E13" s="39"/>
      <c r="F13" s="39"/>
    </row>
    <row r="14" spans="1:9" x14ac:dyDescent="0.45">
      <c r="A14" s="39"/>
      <c r="B14" s="39"/>
      <c r="C14" s="39"/>
      <c r="D14" s="39"/>
      <c r="E14" s="39"/>
      <c r="F14" s="39"/>
    </row>
    <row r="15" spans="1:9" x14ac:dyDescent="0.45">
      <c r="A15" s="39"/>
      <c r="B15" s="39"/>
      <c r="C15" s="39"/>
      <c r="D15" s="39"/>
      <c r="E15" s="39"/>
      <c r="F15" s="39"/>
    </row>
    <row r="16" spans="1:9" x14ac:dyDescent="0.45">
      <c r="A16" s="39"/>
      <c r="B16" s="39"/>
      <c r="C16" s="39"/>
      <c r="D16" s="39"/>
      <c r="E16" s="39"/>
      <c r="F16" s="39"/>
    </row>
    <row r="17" spans="1:6" x14ac:dyDescent="0.45">
      <c r="A17" s="39"/>
      <c r="B17" s="39"/>
      <c r="C17" s="39"/>
      <c r="D17" s="39"/>
      <c r="E17" s="39"/>
      <c r="F17" s="39"/>
    </row>
    <row r="18" spans="1:6" x14ac:dyDescent="0.45">
      <c r="A18" s="39"/>
      <c r="B18" s="39"/>
      <c r="C18" s="39"/>
      <c r="D18" s="39"/>
      <c r="E18" s="39"/>
      <c r="F18" s="39"/>
    </row>
    <row r="19" spans="1:6" x14ac:dyDescent="0.45">
      <c r="A19" s="39"/>
      <c r="B19" s="39"/>
      <c r="C19" s="39"/>
      <c r="D19" s="39"/>
      <c r="E19" s="39"/>
      <c r="F19" s="39"/>
    </row>
    <row r="20" spans="1:6" x14ac:dyDescent="0.45">
      <c r="A20" s="39"/>
      <c r="B20" s="39"/>
      <c r="C20" s="39"/>
      <c r="D20" s="39"/>
      <c r="E20" s="39"/>
      <c r="F20" s="39"/>
    </row>
    <row r="21" spans="1:6" x14ac:dyDescent="0.45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184150</xdr:colOff>
                <xdr:row>0</xdr:row>
                <xdr:rowOff>50800</xdr:rowOff>
              </from>
              <to>
                <xdr:col>5</xdr:col>
                <xdr:colOff>1143000</xdr:colOff>
                <xdr:row>1</xdr:row>
                <xdr:rowOff>184150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허 유갱</cp:lastModifiedBy>
  <cp:lastPrinted>2024-08-29T23:53:21Z</cp:lastPrinted>
  <dcterms:created xsi:type="dcterms:W3CDTF">2023-07-14T11:40:39Z</dcterms:created>
  <dcterms:modified xsi:type="dcterms:W3CDTF">2024-08-30T00:45:42Z</dcterms:modified>
</cp:coreProperties>
</file>