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_총정리_컴활2급실기_학습자료\길벗컴활2급총정리\모의\"/>
    </mc:Choice>
  </mc:AlternateContent>
  <xr:revisionPtr revIDLastSave="0" documentId="13_ncr:1_{5B29BA53-802D-475A-90BD-712DD0151C81}" xr6:coauthVersionLast="47" xr6:coauthVersionMax="47" xr10:uidLastSave="{00000000-0000-0000-0000-000000000000}"/>
  <bookViews>
    <workbookView xWindow="-120" yWindow="-120" windowWidth="24240" windowHeight="130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E35" i="4"/>
  <c r="D21" i="4"/>
  <c r="D22" i="4"/>
  <c r="D23" i="4"/>
  <c r="D19" i="4"/>
  <c r="D20" i="4"/>
  <c r="D18" i="4"/>
  <c r="D17" i="4"/>
  <c r="D16" i="4"/>
  <c r="E4" i="4"/>
  <c r="D4" i="4"/>
  <c r="K11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<sst xmlns="http://schemas.openxmlformats.org/spreadsheetml/2006/main" count="335" uniqueCount="255">
  <si>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</si>
  <si>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</si>
  <si>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</si>
  <si>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</si>
  <si>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</si>
  <si>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</si>
  <si>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</si>
  <si>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</si>
  <si>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</si>
  <si>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</si>
  <si>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</si>
  <si>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</si>
  <si>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</si>
  <si>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</si>
  <si>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</si>
  <si>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</si>
  <si>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</si>
  <si>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</si>
  <si>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</si>
  <si>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</si>
  <si>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</si>
  <si>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</si>
  <si>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</si>
  <si>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</si>
  <si>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</si>
  <si>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</si>
  <si>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</si>
  <si>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</si>
  <si>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</si>
  <si>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</si>
  <si>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</si>
  <si>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</si>
  <si>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</si>
  <si>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</si>
  <si>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</si>
  <si>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</si>
  <si>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</si>
  <si>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</si>
  <si>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</si>
  <si>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</si>
  <si>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</si>
  <si>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</si>
  <si>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</si>
  <si>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</si>
  <si>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</si>
  <si>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</si>
  <si>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</si>
  <si>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</si>
  <si>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</si>
  <si>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</si>
  <si>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</si>
  <si>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</si>
  <si>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</si>
  <si>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</si>
  <si>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</si>
  <si>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</si>
  <si>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</si>
  <si>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</si>
  <si>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</si>
  <si>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</si>
  <si>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</si>
  <si>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</si>
  <si>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</si>
  <si>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</si>
  <si>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</si>
  <si>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</si>
  <si>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</si>
  <si>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</si>
  <si>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</si>
  <si>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</si>
  <si>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</si>
  <si>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</si>
  <si>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</si>
  <si>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</si>
  <si>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</si>
  <si>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</si>
  <si>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</si>
  <si>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</si>
  <si>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</si>
  <si>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</si>
  <si>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</si>
  <si>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</si>
  <si>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</si>
  <si>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</si>
  <si>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</si>
  <si>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</si>
  <si>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</si>
  <si>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</si>
  <si>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</si>
  <si>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</si>
  <si>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</si>
  <si>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</si>
  <si>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</si>
  <si>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</si>
  <si>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</si>
  <si>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</si>
  <si>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</si>
  <si>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</si>
  <si>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</si>
  <si>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</si>
  <si>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</si>
  <si>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</si>
  <si>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</si>
  <si>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</si>
  <si>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</si>
  <si>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</si>
  <si>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</si>
  <si>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</si>
  <si>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</si>
  <si>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</si>
  <si>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</si>
  <si>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</si>
  <si>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</si>
  <si>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</si>
  <si>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</si>
  <si>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</si>
  <si>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</si>
  <si>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</si>
  <si>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</si>
  <si>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</si>
  <si>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</si>
  <si>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</si>
  <si>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</si>
  <si>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</si>
  <si>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</si>
  <si>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</si>
  <si>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</si>
  <si>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</si>
  <si>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</si>
  <si>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</si>
  <si>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</si>
  <si>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</si>
  <si>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</si>
  <si>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</si>
  <si>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</si>
  <si>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</si>
  <si>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</si>
  <si>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</si>
  <si>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</si>
  <si>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</si>
  <si>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</si>
  <si>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</si>
  <si>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</si>
  <si>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</si>
  <si>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</si>
  <si>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</si>
  <si>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</si>
  <si>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</si>
  <si>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</si>
  <si>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</si>
  <si>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</si>
  <si>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</si>
  <si>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</si>
  <si>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</si>
  <si>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</si>
  <si>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</si>
  <si>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</si>
  <si>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</si>
  <si>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</si>
  <si>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</si>
  <si>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</si>
  <si>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</si>
  <si>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</si>
  <si>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</si>
  <si>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</si>
  <si>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</si>
  <si>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</si>
  <si>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</si>
  <si>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</si>
  <si>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</si>
  <si>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</si>
  <si>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</si>
  <si>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</si>
  <si>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</si>
  <si>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</si>
  <si>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</si>
  <si>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</si>
  <si>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</si>
  <si>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</si>
  <si>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</si>
  <si>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</si>
  <si>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</si>
  <si>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</si>
  <si>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</si>
  <si>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</si>
  <si>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</si>
  <si>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</si>
  <si>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</si>
  <si>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</si>
  <si>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</si>
  <si>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</si>
  <si>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유럽지역 출장자 현황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</si>
  <si>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</si>
  <si>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</si>
  <si>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</si>
  <si>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</si>
  <si>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</si>
  <si>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</si>
  <si>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</si>
  <si>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</si>
  <si>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</si>
  <si>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</si>
  <si>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</si>
  <si>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과장</t>
    <phoneticPr fontId="1" type="noConversion"/>
  </si>
  <si>
    <t>사원</t>
    <phoneticPr fontId="1" type="noConversion"/>
  </si>
  <si>
    <t>부장</t>
    <phoneticPr fontId="1" type="noConversion"/>
  </si>
  <si>
    <t>대리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</si>
  <si>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</si>
  <si>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</si>
  <si>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</si>
  <si>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</si>
  <si>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</si>
  <si>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9박10일</t>
    <phoneticPr fontId="1" type="noConversion"/>
  </si>
  <si>
    <t>11박12일</t>
    <phoneticPr fontId="1" type="noConversion"/>
  </si>
  <si>
    <t>14박15일</t>
    <phoneticPr fontId="1" type="noConversion"/>
  </si>
  <si>
    <t>7박8일</t>
    <phoneticPr fontId="1" type="noConversion"/>
  </si>
  <si>
    <t>10박11일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</si>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</sst>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80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i/>
      <u val="double"/>
      <sz val="18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4E-4984-91AC-C79CFB395D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723900</xdr:colOff>
          <xdr:row>13</xdr:row>
          <xdr:rowOff>19050</xdr:rowOff>
        </xdr:from>
        <xdr:to>
          <xdr:col>2</xdr:col>
          <xdr:colOff>895350</xdr:colOff>
          <xdr:row>14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</xdr:colOff>
      <xdr:row>13</xdr:row>
      <xdr:rowOff>9525</xdr:rowOff>
    </xdr:from>
    <xdr:to>
      <xdr:col>4</xdr:col>
      <xdr:colOff>885826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740049C-EA78-58BC-AC08-4309D8FF64C3}"/>
            </a:ext>
          </a:extLst>
        </xdr:cNvPr>
        <xdr:cNvSpPr/>
      </xdr:nvSpPr>
      <xdr:spPr>
        <a:xfrm>
          <a:off x="2543176" y="2781300"/>
          <a:ext cx="1790700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13" sqref="F13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191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206</v>
      </c>
      <c r="C4" s="1" t="s">
        <v>207</v>
      </c>
      <c r="D4" s="1" t="s">
        <v>216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205</v>
      </c>
      <c r="C5" s="1" t="s">
        <v>208</v>
      </c>
      <c r="D5" s="1" t="s">
        <v>215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204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203</v>
      </c>
      <c r="C7" s="1" t="s">
        <v>210</v>
      </c>
      <c r="D7" s="1" t="s">
        <v>213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203</v>
      </c>
      <c r="C8" s="1" t="s">
        <v>211</v>
      </c>
      <c r="D8" s="1" t="s">
        <v>212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L14" sqref="L14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31" t="s">
        <v>82</v>
      </c>
      <c r="B1" s="31"/>
      <c r="C1" s="31"/>
      <c r="D1" s="31"/>
      <c r="E1" s="31"/>
      <c r="F1" s="31"/>
      <c r="G1" s="31"/>
      <c r="H1" s="31"/>
    </row>
    <row r="3" spans="1:8" ht="17.25" thickBot="1" x14ac:dyDescent="0.35">
      <c r="A3" s="26" t="s">
        <v>83</v>
      </c>
      <c r="B3" s="26" t="s">
        <v>84</v>
      </c>
      <c r="C3" s="26" t="s">
        <v>85</v>
      </c>
      <c r="D3" s="26" t="s">
        <v>86</v>
      </c>
      <c r="E3" s="26" t="s">
        <v>87</v>
      </c>
      <c r="F3" s="26" t="s">
        <v>88</v>
      </c>
      <c r="G3" s="26" t="s">
        <v>89</v>
      </c>
      <c r="H3" s="26" t="s">
        <v>90</v>
      </c>
    </row>
    <row r="4" spans="1:8" ht="17.25" thickTop="1" x14ac:dyDescent="0.3">
      <c r="A4" s="22" t="s">
        <v>91</v>
      </c>
      <c r="B4" s="23" t="s">
        <v>92</v>
      </c>
      <c r="C4" s="22" t="s">
        <v>1</v>
      </c>
      <c r="D4" s="24">
        <v>4000000</v>
      </c>
      <c r="E4" s="22">
        <v>86</v>
      </c>
      <c r="F4" s="22">
        <v>81</v>
      </c>
      <c r="G4" s="22">
        <v>83</v>
      </c>
      <c r="H4" s="25">
        <v>83.333333330000002</v>
      </c>
    </row>
    <row r="5" spans="1:8" x14ac:dyDescent="0.3">
      <c r="A5" s="7" t="s">
        <v>93</v>
      </c>
      <c r="B5" s="20" t="s">
        <v>92</v>
      </c>
      <c r="C5" s="7" t="s">
        <v>3</v>
      </c>
      <c r="D5" s="21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3">
      <c r="A6" s="7" t="s">
        <v>94</v>
      </c>
      <c r="B6" s="20" t="s">
        <v>92</v>
      </c>
      <c r="C6" s="7" t="s">
        <v>0</v>
      </c>
      <c r="D6" s="21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3">
      <c r="A7" s="7" t="s">
        <v>95</v>
      </c>
      <c r="B7" s="20" t="s">
        <v>96</v>
      </c>
      <c r="C7" s="7" t="s">
        <v>3</v>
      </c>
      <c r="D7" s="21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3">
      <c r="A8" s="7" t="s">
        <v>97</v>
      </c>
      <c r="B8" s="20" t="s">
        <v>96</v>
      </c>
      <c r="C8" s="7" t="s">
        <v>0</v>
      </c>
      <c r="D8" s="21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3">
      <c r="A9" s="7" t="s">
        <v>98</v>
      </c>
      <c r="B9" s="20" t="s">
        <v>96</v>
      </c>
      <c r="C9" s="7" t="s">
        <v>2</v>
      </c>
      <c r="D9" s="21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3">
      <c r="A10" s="7" t="s">
        <v>99</v>
      </c>
      <c r="B10" s="20" t="s">
        <v>100</v>
      </c>
      <c r="C10" s="7" t="s">
        <v>1</v>
      </c>
      <c r="D10" s="21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3">
      <c r="A11" s="7" t="s">
        <v>101</v>
      </c>
      <c r="B11" s="20" t="s">
        <v>100</v>
      </c>
      <c r="C11" s="7" t="s">
        <v>0</v>
      </c>
      <c r="D11" s="21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3">
      <c r="A12" s="7" t="s">
        <v>102</v>
      </c>
      <c r="B12" s="20" t="s">
        <v>100</v>
      </c>
      <c r="C12" s="7" t="s">
        <v>2</v>
      </c>
      <c r="D12" s="21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3">
      <c r="A13" s="7" t="s">
        <v>103</v>
      </c>
      <c r="B13" s="20" t="s">
        <v>104</v>
      </c>
      <c r="C13" s="7" t="s">
        <v>3</v>
      </c>
      <c r="D13" s="21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3">
      <c r="A14" s="7" t="s">
        <v>105</v>
      </c>
      <c r="B14" s="20" t="s">
        <v>104</v>
      </c>
      <c r="C14" s="7" t="s">
        <v>0</v>
      </c>
      <c r="D14" s="21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3">
      <c r="A15" s="7" t="s">
        <v>106</v>
      </c>
      <c r="B15" s="20" t="s">
        <v>104</v>
      </c>
      <c r="C15" s="7" t="s">
        <v>2</v>
      </c>
      <c r="D15" s="21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M17" sqref="M17"/>
    </sheetView>
  </sheetViews>
  <sheetFormatPr defaultRowHeight="16.5" x14ac:dyDescent="0.3"/>
  <cols>
    <col min="1" max="1" width="3.625" customWidth="1"/>
  </cols>
  <sheetData>
    <row r="2" spans="2:7" x14ac:dyDescent="0.3">
      <c r="B2" t="s">
        <v>188</v>
      </c>
    </row>
    <row r="4" spans="2:7" x14ac:dyDescent="0.3">
      <c r="B4" t="s">
        <v>109</v>
      </c>
      <c r="C4" t="s">
        <v>46</v>
      </c>
      <c r="D4" t="s">
        <v>222</v>
      </c>
      <c r="E4" t="s">
        <v>110</v>
      </c>
      <c r="F4" t="s">
        <v>223</v>
      </c>
      <c r="G4" t="s">
        <v>224</v>
      </c>
    </row>
    <row r="5" spans="2:7" x14ac:dyDescent="0.3">
      <c r="B5" t="s">
        <v>225</v>
      </c>
      <c r="C5" t="s">
        <v>53</v>
      </c>
      <c r="D5" t="s">
        <v>226</v>
      </c>
      <c r="E5" t="s">
        <v>227</v>
      </c>
      <c r="F5" t="s">
        <v>228</v>
      </c>
      <c r="G5" s="27">
        <v>24800</v>
      </c>
    </row>
    <row r="6" spans="2:7" x14ac:dyDescent="0.3">
      <c r="B6" t="s">
        <v>229</v>
      </c>
      <c r="C6" t="s">
        <v>50</v>
      </c>
      <c r="D6" t="s">
        <v>230</v>
      </c>
      <c r="E6" t="s">
        <v>231</v>
      </c>
      <c r="F6" t="s">
        <v>232</v>
      </c>
      <c r="G6" s="27">
        <v>36500</v>
      </c>
    </row>
    <row r="7" spans="2:7" x14ac:dyDescent="0.3">
      <c r="B7" t="s">
        <v>233</v>
      </c>
      <c r="C7" t="s">
        <v>53</v>
      </c>
      <c r="D7" t="s">
        <v>234</v>
      </c>
      <c r="E7" t="s">
        <v>235</v>
      </c>
      <c r="F7" t="s">
        <v>236</v>
      </c>
      <c r="G7" s="27">
        <v>42000</v>
      </c>
    </row>
    <row r="8" spans="2:7" x14ac:dyDescent="0.3">
      <c r="B8" t="s">
        <v>237</v>
      </c>
      <c r="C8" t="s">
        <v>53</v>
      </c>
      <c r="D8" t="s">
        <v>238</v>
      </c>
      <c r="E8" t="s">
        <v>227</v>
      </c>
      <c r="F8" t="s">
        <v>232</v>
      </c>
      <c r="G8" s="27">
        <v>25700</v>
      </c>
    </row>
    <row r="9" spans="2:7" x14ac:dyDescent="0.3">
      <c r="B9" t="s">
        <v>239</v>
      </c>
      <c r="C9" t="s">
        <v>50</v>
      </c>
      <c r="D9" t="s">
        <v>240</v>
      </c>
      <c r="E9" t="s">
        <v>241</v>
      </c>
      <c r="F9" t="s">
        <v>242</v>
      </c>
      <c r="G9" s="27">
        <v>32100</v>
      </c>
    </row>
    <row r="10" spans="2:7" x14ac:dyDescent="0.3">
      <c r="B10" t="s">
        <v>243</v>
      </c>
      <c r="C10" t="s">
        <v>53</v>
      </c>
      <c r="D10" t="s">
        <v>226</v>
      </c>
      <c r="E10" t="s">
        <v>244</v>
      </c>
      <c r="F10" t="s">
        <v>228</v>
      </c>
      <c r="G10" s="27">
        <v>18500</v>
      </c>
    </row>
    <row r="11" spans="2:7" x14ac:dyDescent="0.3">
      <c r="B11" t="s">
        <v>245</v>
      </c>
      <c r="C11" t="s">
        <v>53</v>
      </c>
      <c r="D11" t="s">
        <v>230</v>
      </c>
      <c r="E11" t="s">
        <v>246</v>
      </c>
      <c r="F11" t="s">
        <v>232</v>
      </c>
      <c r="G11" s="27">
        <v>35700</v>
      </c>
    </row>
    <row r="12" spans="2:7" x14ac:dyDescent="0.3">
      <c r="B12" t="s">
        <v>247</v>
      </c>
      <c r="C12" t="s">
        <v>50</v>
      </c>
      <c r="D12" t="s">
        <v>248</v>
      </c>
      <c r="E12" t="s">
        <v>249</v>
      </c>
      <c r="F12" t="s">
        <v>242</v>
      </c>
      <c r="G12" s="27">
        <v>26600</v>
      </c>
    </row>
    <row r="13" spans="2:7" x14ac:dyDescent="0.3">
      <c r="B13" t="s">
        <v>250</v>
      </c>
      <c r="C13" t="s">
        <v>50</v>
      </c>
      <c r="D13" t="s">
        <v>234</v>
      </c>
      <c r="E13" t="s">
        <v>246</v>
      </c>
      <c r="F13" t="s">
        <v>251</v>
      </c>
      <c r="G13" s="27">
        <v>21800</v>
      </c>
    </row>
    <row r="14" spans="2:7" x14ac:dyDescent="0.3">
      <c r="B14" t="s">
        <v>252</v>
      </c>
      <c r="C14" t="s">
        <v>50</v>
      </c>
      <c r="D14" t="s">
        <v>253</v>
      </c>
      <c r="E14" t="s">
        <v>254</v>
      </c>
      <c r="F14" t="s">
        <v>236</v>
      </c>
      <c r="G14" s="27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>
      <selection activeCell="M15" sqref="M15"/>
    </sheetView>
  </sheetViews>
  <sheetFormatPr defaultRowHeight="16.5" x14ac:dyDescent="0.3"/>
  <cols>
    <col min="2" max="2" width="11.125" customWidth="1"/>
    <col min="4" max="4" width="11.125" bestFit="1" customWidth="1"/>
    <col min="10" max="10" width="14.125" customWidth="1"/>
    <col min="11" max="11" width="10.5" bestFit="1" customWidth="1"/>
  </cols>
  <sheetData>
    <row r="1" spans="1:11" x14ac:dyDescent="0.3">
      <c r="A1" s="4" t="s">
        <v>4</v>
      </c>
      <c r="B1" s="6" t="s">
        <v>5</v>
      </c>
      <c r="G1" s="5" t="s">
        <v>6</v>
      </c>
      <c r="H1" s="6" t="s">
        <v>7</v>
      </c>
    </row>
    <row r="2" spans="1:11" x14ac:dyDescent="0.3">
      <c r="A2" s="7" t="s">
        <v>8</v>
      </c>
      <c r="B2" s="7" t="s">
        <v>9</v>
      </c>
      <c r="C2" s="7" t="s">
        <v>10</v>
      </c>
      <c r="D2" s="8" t="s">
        <v>8</v>
      </c>
      <c r="E2" s="8" t="s">
        <v>9</v>
      </c>
      <c r="G2" s="7" t="s">
        <v>11</v>
      </c>
      <c r="H2" s="7" t="s">
        <v>12</v>
      </c>
      <c r="I2" s="7" t="s">
        <v>13</v>
      </c>
      <c r="J2" s="7" t="s">
        <v>14</v>
      </c>
      <c r="K2" s="7" t="s">
        <v>15</v>
      </c>
    </row>
    <row r="3" spans="1:11" x14ac:dyDescent="0.3">
      <c r="A3" s="7" t="s">
        <v>16</v>
      </c>
      <c r="B3" s="7" t="s">
        <v>17</v>
      </c>
      <c r="C3" s="7">
        <v>127</v>
      </c>
      <c r="D3" s="8" t="s">
        <v>16</v>
      </c>
      <c r="E3" s="8" t="s">
        <v>18</v>
      </c>
      <c r="G3" s="7" t="s">
        <v>19</v>
      </c>
      <c r="H3" s="7" t="s">
        <v>20</v>
      </c>
      <c r="I3" s="7">
        <v>43</v>
      </c>
      <c r="J3" s="7">
        <v>34</v>
      </c>
      <c r="K3" s="7">
        <v>77</v>
      </c>
    </row>
    <row r="4" spans="1:11" x14ac:dyDescent="0.3">
      <c r="A4" s="7" t="s">
        <v>21</v>
      </c>
      <c r="B4" s="7" t="s">
        <v>18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22</v>
      </c>
      <c r="H4" s="7" t="s">
        <v>23</v>
      </c>
      <c r="I4" s="7">
        <v>41</v>
      </c>
      <c r="J4" s="7">
        <v>47</v>
      </c>
      <c r="K4" s="7">
        <v>88</v>
      </c>
    </row>
    <row r="5" spans="1:11" x14ac:dyDescent="0.3">
      <c r="A5" s="7" t="s">
        <v>24</v>
      </c>
      <c r="B5" s="7" t="s">
        <v>17</v>
      </c>
      <c r="C5" s="7">
        <v>294</v>
      </c>
      <c r="G5" s="7" t="s">
        <v>25</v>
      </c>
      <c r="H5" s="7" t="s">
        <v>23</v>
      </c>
      <c r="I5" s="7">
        <v>48</v>
      </c>
      <c r="J5" s="7">
        <v>38</v>
      </c>
      <c r="K5" s="7">
        <v>86</v>
      </c>
    </row>
    <row r="6" spans="1:11" x14ac:dyDescent="0.3">
      <c r="A6" s="7" t="s">
        <v>16</v>
      </c>
      <c r="B6" s="7" t="s">
        <v>18</v>
      </c>
      <c r="C6" s="7">
        <v>296</v>
      </c>
      <c r="G6" s="7" t="s">
        <v>26</v>
      </c>
      <c r="H6" s="7" t="s">
        <v>23</v>
      </c>
      <c r="I6" s="7">
        <v>47</v>
      </c>
      <c r="J6" s="7">
        <v>49</v>
      </c>
      <c r="K6" s="7">
        <v>96</v>
      </c>
    </row>
    <row r="7" spans="1:11" x14ac:dyDescent="0.3">
      <c r="A7" s="7" t="s">
        <v>21</v>
      </c>
      <c r="B7" s="7" t="s">
        <v>27</v>
      </c>
      <c r="C7" s="7">
        <v>355</v>
      </c>
      <c r="G7" s="7" t="s">
        <v>28</v>
      </c>
      <c r="H7" s="7" t="s">
        <v>29</v>
      </c>
      <c r="I7" s="7">
        <v>31</v>
      </c>
      <c r="J7" s="7">
        <v>30</v>
      </c>
      <c r="K7" s="7">
        <v>61</v>
      </c>
    </row>
    <row r="8" spans="1:11" x14ac:dyDescent="0.3">
      <c r="A8" s="7" t="s">
        <v>24</v>
      </c>
      <c r="B8" s="7" t="s">
        <v>18</v>
      </c>
      <c r="C8" s="7">
        <v>191</v>
      </c>
      <c r="G8" s="7" t="s">
        <v>30</v>
      </c>
      <c r="H8" s="7" t="s">
        <v>20</v>
      </c>
      <c r="I8" s="7">
        <v>49</v>
      </c>
      <c r="J8" s="7">
        <v>44</v>
      </c>
      <c r="K8" s="7">
        <v>93</v>
      </c>
    </row>
    <row r="9" spans="1:11" x14ac:dyDescent="0.3">
      <c r="A9" s="7" t="s">
        <v>16</v>
      </c>
      <c r="B9" s="7" t="s">
        <v>27</v>
      </c>
      <c r="C9" s="7">
        <v>302</v>
      </c>
      <c r="G9" s="7" t="s">
        <v>31</v>
      </c>
      <c r="H9" s="7" t="s">
        <v>29</v>
      </c>
      <c r="I9" s="7">
        <v>44</v>
      </c>
      <c r="J9" s="7">
        <v>38</v>
      </c>
      <c r="K9" s="7">
        <v>82</v>
      </c>
    </row>
    <row r="10" spans="1:11" x14ac:dyDescent="0.3">
      <c r="A10" s="7" t="s">
        <v>24</v>
      </c>
      <c r="B10" s="7" t="s">
        <v>27</v>
      </c>
      <c r="C10" s="7">
        <v>267</v>
      </c>
      <c r="G10" s="7" t="s">
        <v>32</v>
      </c>
      <c r="H10" s="7" t="s">
        <v>20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21</v>
      </c>
      <c r="B11" s="7" t="s">
        <v>17</v>
      </c>
      <c r="C11" s="7">
        <v>248</v>
      </c>
      <c r="G11" s="16" t="s">
        <v>33</v>
      </c>
      <c r="H11" s="17"/>
      <c r="I11" s="17"/>
      <c r="J11" s="18"/>
      <c r="K11" s="7" t="str">
        <f>DMAX(G2:K10,5,$H$2:$H$3)&amp;"(최소"&amp;DMIN(G2:K10,5,$H$2:$H$3)&amp;")"</f>
        <v>93(최소77)</v>
      </c>
    </row>
    <row r="13" spans="1:11" x14ac:dyDescent="0.3">
      <c r="A13" s="5" t="s">
        <v>34</v>
      </c>
      <c r="B13" s="6" t="s">
        <v>35</v>
      </c>
      <c r="F13" s="5" t="s">
        <v>36</v>
      </c>
      <c r="G13" s="6" t="s">
        <v>37</v>
      </c>
    </row>
    <row r="14" spans="1:11" x14ac:dyDescent="0.3">
      <c r="C14" t="s">
        <v>38</v>
      </c>
      <c r="D14" s="3">
        <v>44562</v>
      </c>
      <c r="F14" s="7" t="s">
        <v>39</v>
      </c>
      <c r="G14" s="7" t="s">
        <v>40</v>
      </c>
      <c r="H14" s="7" t="s">
        <v>41</v>
      </c>
      <c r="I14" s="7" t="s">
        <v>42</v>
      </c>
      <c r="J14" s="8" t="s">
        <v>43</v>
      </c>
    </row>
    <row r="15" spans="1:11" x14ac:dyDescent="0.3">
      <c r="A15" s="7" t="s">
        <v>44</v>
      </c>
      <c r="B15" s="7" t="s">
        <v>45</v>
      </c>
      <c r="C15" s="7" t="s">
        <v>46</v>
      </c>
      <c r="D15" s="8" t="s">
        <v>47</v>
      </c>
      <c r="F15" s="7">
        <v>7570</v>
      </c>
      <c r="G15" s="7" t="s">
        <v>48</v>
      </c>
      <c r="H15" s="10">
        <v>0.42569444444444443</v>
      </c>
      <c r="I15" s="10">
        <v>0.4458333333333333</v>
      </c>
      <c r="J15" s="30">
        <f>HOUR(I15-H15)-MINUTE(I15-H15)+10*2500</f>
        <v>24971</v>
      </c>
    </row>
    <row r="16" spans="1:11" x14ac:dyDescent="0.3">
      <c r="A16" s="7" t="s">
        <v>49</v>
      </c>
      <c r="B16" s="9">
        <v>42542</v>
      </c>
      <c r="C16" s="7" t="s">
        <v>50</v>
      </c>
      <c r="D16" s="7" t="str">
        <f>IF(YEAR($D$14)-YEAR(B16)&gt;=10,"VIP",IF(YEAR($D$14)-YEAR(B16)&gt;=5,"골드",""))</f>
        <v>골드</v>
      </c>
      <c r="F16" s="7">
        <v>4884</v>
      </c>
      <c r="G16" s="7" t="s">
        <v>51</v>
      </c>
      <c r="H16" s="10">
        <v>0.43402777777777773</v>
      </c>
      <c r="I16" s="10">
        <v>0.45</v>
      </c>
      <c r="J16" s="30">
        <f t="shared" ref="J16:J23" si="0">HOUR(I16-H16)-MINUTE(I16-H16)+10*2500</f>
        <v>24977</v>
      </c>
    </row>
    <row r="17" spans="1:10" x14ac:dyDescent="0.3">
      <c r="A17" s="7" t="s">
        <v>52</v>
      </c>
      <c r="B17" s="9">
        <v>43250</v>
      </c>
      <c r="C17" s="7" t="s">
        <v>53</v>
      </c>
      <c r="D17" s="7" t="str">
        <f>IF(YEAR($D$14)-YEAR(B17)&gt;=10,"VIP",IF(YEAR($D$14)-YEAR(B17)&gt;=5,"골드",""))</f>
        <v/>
      </c>
      <c r="F17" s="7">
        <v>5006</v>
      </c>
      <c r="G17" s="7" t="s">
        <v>54</v>
      </c>
      <c r="H17" s="10">
        <v>0.44027777777777777</v>
      </c>
      <c r="I17" s="10">
        <v>0.45624999999999999</v>
      </c>
      <c r="J17" s="30">
        <f t="shared" si="0"/>
        <v>24977</v>
      </c>
    </row>
    <row r="18" spans="1:10" x14ac:dyDescent="0.3">
      <c r="A18" s="7" t="s">
        <v>55</v>
      </c>
      <c r="B18" s="9">
        <v>41244</v>
      </c>
      <c r="C18" s="7" t="s">
        <v>53</v>
      </c>
      <c r="D18" s="7" t="str">
        <f>IF(YEAR($D$14)-YEAR(B18)&gt;=10,"VIP",IF(YEAR($D$14)-YEAR(B18)&gt;=5,"골드",""))</f>
        <v>VIP</v>
      </c>
      <c r="F18" s="7">
        <v>5679</v>
      </c>
      <c r="G18" s="7" t="s">
        <v>56</v>
      </c>
      <c r="H18" s="10">
        <v>0.44861111111111113</v>
      </c>
      <c r="I18" s="10">
        <v>0.46736111111111112</v>
      </c>
      <c r="J18" s="30">
        <f t="shared" si="0"/>
        <v>24973</v>
      </c>
    </row>
    <row r="19" spans="1:10" x14ac:dyDescent="0.3">
      <c r="A19" s="7" t="s">
        <v>57</v>
      </c>
      <c r="B19" s="9">
        <v>43854</v>
      </c>
      <c r="C19" s="7" t="s">
        <v>50</v>
      </c>
      <c r="D19" s="7" t="str">
        <f>IF(YEAR($D$14)-YEAR(B19)&gt;=10,"VIP",IF(YEAR($D$14)-YEAR(B19)&gt;=5,"골드",""))</f>
        <v/>
      </c>
      <c r="F19" s="7">
        <v>6751</v>
      </c>
      <c r="G19" s="7" t="s">
        <v>58</v>
      </c>
      <c r="H19" s="10">
        <v>0.4548611111111111</v>
      </c>
      <c r="I19" s="10">
        <v>0.46111111111111108</v>
      </c>
      <c r="J19" s="30">
        <f t="shared" si="0"/>
        <v>24991</v>
      </c>
    </row>
    <row r="20" spans="1:10" x14ac:dyDescent="0.3">
      <c r="A20" s="7" t="s">
        <v>59</v>
      </c>
      <c r="B20" s="9">
        <v>41534</v>
      </c>
      <c r="C20" s="7" t="s">
        <v>50</v>
      </c>
      <c r="D20" s="7" t="str">
        <f>IF(YEAR($D$14)-YEAR(B20)&gt;=10,"VIP",IF(YEAR($D$14)-YEAR(B20)&gt;=5,"골드",""))</f>
        <v>골드</v>
      </c>
      <c r="F20" s="7">
        <v>2288</v>
      </c>
      <c r="G20" s="7" t="s">
        <v>60</v>
      </c>
      <c r="H20" s="10">
        <v>0.4604166666666667</v>
      </c>
      <c r="I20" s="10">
        <v>0.49027777777777781</v>
      </c>
      <c r="J20" s="30">
        <f t="shared" si="0"/>
        <v>24957</v>
      </c>
    </row>
    <row r="21" spans="1:10" x14ac:dyDescent="0.3">
      <c r="A21" s="7" t="s">
        <v>61</v>
      </c>
      <c r="B21" s="9">
        <v>41915</v>
      </c>
      <c r="C21" s="7" t="s">
        <v>53</v>
      </c>
      <c r="D21" s="7" t="str">
        <f>IF(YEAR($D$14)-YEAR(B21)&gt;=10,"VIP",IF(YEAR($D$14)-YEAR(B21)&gt;=5,"골드",""))</f>
        <v>골드</v>
      </c>
      <c r="F21" s="7">
        <v>5575</v>
      </c>
      <c r="G21" s="7" t="s">
        <v>62</v>
      </c>
      <c r="H21" s="10">
        <v>0.46597222222222223</v>
      </c>
      <c r="I21" s="10">
        <v>0.47847222222222219</v>
      </c>
      <c r="J21" s="30">
        <f t="shared" si="0"/>
        <v>24982</v>
      </c>
    </row>
    <row r="22" spans="1:10" x14ac:dyDescent="0.3">
      <c r="A22" s="7" t="s">
        <v>63</v>
      </c>
      <c r="B22" s="9">
        <v>39532</v>
      </c>
      <c r="C22" s="7" t="s">
        <v>50</v>
      </c>
      <c r="D22" s="7" t="str">
        <f>IF(YEAR($D$14)-YEAR(B22)&gt;=10,"VIP",IF(YEAR($D$14)-YEAR(B22)&gt;=5,"골드",""))</f>
        <v>VIP</v>
      </c>
      <c r="F22" s="7">
        <v>6865</v>
      </c>
      <c r="G22" s="7" t="s">
        <v>64</v>
      </c>
      <c r="H22" s="10">
        <v>0.47013888888888888</v>
      </c>
      <c r="I22" s="10">
        <v>0.48472222222222222</v>
      </c>
      <c r="J22" s="30">
        <f t="shared" si="0"/>
        <v>24979</v>
      </c>
    </row>
    <row r="23" spans="1:10" x14ac:dyDescent="0.3">
      <c r="A23" s="7" t="s">
        <v>65</v>
      </c>
      <c r="B23" s="9">
        <v>43700</v>
      </c>
      <c r="C23" s="7" t="s">
        <v>53</v>
      </c>
      <c r="D23" s="7" t="str">
        <f>IF(YEAR($D$14)-YEAR(B23)&gt;=10,"VIP",IF(YEAR($D$14)-YEAR(B23)&gt;=5,"골드",""))</f>
        <v/>
      </c>
      <c r="F23" s="7">
        <v>7164</v>
      </c>
      <c r="G23" s="7" t="s">
        <v>66</v>
      </c>
      <c r="H23" s="10">
        <v>0.47500000000000003</v>
      </c>
      <c r="I23" s="10">
        <v>0.49513888888888885</v>
      </c>
      <c r="J23" s="30">
        <f t="shared" si="0"/>
        <v>24971</v>
      </c>
    </row>
    <row r="25" spans="1:10" x14ac:dyDescent="0.3">
      <c r="A25" s="5" t="s">
        <v>67</v>
      </c>
      <c r="B25" s="6" t="s">
        <v>68</v>
      </c>
    </row>
    <row r="26" spans="1:10" x14ac:dyDescent="0.3">
      <c r="A26" s="7" t="s">
        <v>69</v>
      </c>
      <c r="B26" s="7" t="s">
        <v>70</v>
      </c>
      <c r="C26" s="7" t="s">
        <v>71</v>
      </c>
      <c r="D26" s="7" t="s">
        <v>72</v>
      </c>
      <c r="E26" s="7" t="s">
        <v>15</v>
      </c>
    </row>
    <row r="27" spans="1:10" x14ac:dyDescent="0.3">
      <c r="A27" s="7" t="s">
        <v>73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74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75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76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77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78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79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80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81</v>
      </c>
      <c r="B35" s="17"/>
      <c r="C35" s="17"/>
      <c r="D35" s="18"/>
      <c r="E35" s="7" t="str">
        <f>INDEX(A27:A34,MATCH(MAX(E27:E34),E27:E34,0))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L12" sqref="L12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107</v>
      </c>
      <c r="B1" s="19"/>
      <c r="C1" s="19"/>
      <c r="D1" s="19"/>
      <c r="E1" s="19"/>
      <c r="F1" s="19"/>
      <c r="G1" s="19"/>
    </row>
    <row r="3" spans="1:7" x14ac:dyDescent="0.3">
      <c r="A3" s="7" t="s">
        <v>108</v>
      </c>
      <c r="B3" s="7" t="s">
        <v>109</v>
      </c>
      <c r="C3" s="7" t="s">
        <v>110</v>
      </c>
      <c r="D3" s="7" t="s">
        <v>111</v>
      </c>
      <c r="E3" s="7" t="s">
        <v>112</v>
      </c>
      <c r="F3" s="7" t="s">
        <v>113</v>
      </c>
      <c r="G3" s="7" t="s">
        <v>114</v>
      </c>
    </row>
    <row r="4" spans="1:7" x14ac:dyDescent="0.3">
      <c r="A4" s="7" t="s">
        <v>128</v>
      </c>
      <c r="B4" s="7" t="s">
        <v>129</v>
      </c>
      <c r="C4" s="7">
        <v>2018</v>
      </c>
      <c r="D4" s="7" t="s">
        <v>117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138</v>
      </c>
      <c r="B5" s="7" t="s">
        <v>139</v>
      </c>
      <c r="C5" s="7">
        <v>2018</v>
      </c>
      <c r="D5" s="7" t="s">
        <v>117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115</v>
      </c>
      <c r="B6" s="7" t="s">
        <v>116</v>
      </c>
      <c r="C6" s="7">
        <v>2016</v>
      </c>
      <c r="D6" s="7" t="s">
        <v>117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136</v>
      </c>
      <c r="B7" s="7" t="s">
        <v>137</v>
      </c>
      <c r="C7" s="7">
        <v>2019</v>
      </c>
      <c r="D7" s="7" t="s">
        <v>117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132</v>
      </c>
      <c r="B8" s="7" t="s">
        <v>133</v>
      </c>
      <c r="C8" s="7">
        <v>2017</v>
      </c>
      <c r="D8" s="7" t="s">
        <v>127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125</v>
      </c>
      <c r="B9" s="7" t="s">
        <v>126</v>
      </c>
      <c r="C9" s="7">
        <v>2016</v>
      </c>
      <c r="D9" s="7" t="s">
        <v>127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134</v>
      </c>
      <c r="B10" s="7" t="s">
        <v>135</v>
      </c>
      <c r="C10" s="7">
        <v>2020</v>
      </c>
      <c r="D10" s="7" t="s">
        <v>127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144</v>
      </c>
      <c r="B11" s="7" t="s">
        <v>145</v>
      </c>
      <c r="C11" s="7">
        <v>2019</v>
      </c>
      <c r="D11" s="7" t="s">
        <v>127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123</v>
      </c>
      <c r="B12" s="7" t="s">
        <v>124</v>
      </c>
      <c r="C12" s="7">
        <v>2017</v>
      </c>
      <c r="D12" s="7" t="s">
        <v>122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120</v>
      </c>
      <c r="B13" s="7" t="s">
        <v>121</v>
      </c>
      <c r="C13" s="7">
        <v>2015</v>
      </c>
      <c r="D13" s="7" t="s">
        <v>122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142</v>
      </c>
      <c r="B14" s="7" t="s">
        <v>143</v>
      </c>
      <c r="C14" s="7">
        <v>2015</v>
      </c>
      <c r="D14" s="7" t="s">
        <v>122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118</v>
      </c>
      <c r="B15" s="7" t="s">
        <v>65</v>
      </c>
      <c r="C15" s="7">
        <v>2020</v>
      </c>
      <c r="D15" s="7" t="s">
        <v>119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130</v>
      </c>
      <c r="B16" s="7" t="s">
        <v>131</v>
      </c>
      <c r="C16" s="7">
        <v>2020</v>
      </c>
      <c r="D16" s="7" t="s">
        <v>119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140</v>
      </c>
      <c r="B17" s="7" t="s">
        <v>141</v>
      </c>
      <c r="C17" s="7">
        <v>2021</v>
      </c>
      <c r="D17" s="7" t="s">
        <v>119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I15" sqref="I15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146</v>
      </c>
      <c r="B1" s="19"/>
      <c r="C1" s="19"/>
      <c r="D1" s="19"/>
      <c r="E1" s="19"/>
    </row>
    <row r="3" spans="1:5" x14ac:dyDescent="0.3">
      <c r="A3" s="7" t="s">
        <v>147</v>
      </c>
      <c r="B3" s="7" t="s">
        <v>148</v>
      </c>
      <c r="C3" s="7" t="s">
        <v>149</v>
      </c>
      <c r="D3" s="7" t="s">
        <v>150</v>
      </c>
      <c r="E3" s="7" t="s">
        <v>151</v>
      </c>
    </row>
    <row r="4" spans="1:5" x14ac:dyDescent="0.3">
      <c r="A4" s="7" t="s">
        <v>152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153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154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155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156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157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158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159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160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J17" sqref="J17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161</v>
      </c>
      <c r="B1" s="19"/>
      <c r="C1" s="19"/>
      <c r="D1" s="19"/>
      <c r="E1" s="19"/>
      <c r="F1" s="19"/>
    </row>
    <row r="3" spans="1:6" x14ac:dyDescent="0.3">
      <c r="A3" s="28" t="s">
        <v>162</v>
      </c>
      <c r="B3" s="28" t="s">
        <v>163</v>
      </c>
      <c r="C3" s="28"/>
      <c r="D3" s="28"/>
      <c r="E3" s="28"/>
      <c r="F3" s="28"/>
    </row>
    <row r="4" spans="1:6" x14ac:dyDescent="0.3">
      <c r="A4" s="28"/>
      <c r="B4" s="29" t="s">
        <v>164</v>
      </c>
      <c r="C4" s="29" t="s">
        <v>165</v>
      </c>
      <c r="D4" s="29" t="s">
        <v>166</v>
      </c>
      <c r="E4" s="29" t="s">
        <v>167</v>
      </c>
      <c r="F4" s="29" t="s">
        <v>90</v>
      </c>
    </row>
    <row r="5" spans="1:6" x14ac:dyDescent="0.3">
      <c r="A5" s="7" t="s">
        <v>168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169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170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171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172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173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174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175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0</xdr:col>
                    <xdr:colOff>723900</xdr:colOff>
                    <xdr:row>13</xdr:row>
                    <xdr:rowOff>19050</xdr:rowOff>
                  </from>
                  <to>
                    <xdr:col>2</xdr:col>
                    <xdr:colOff>895350</xdr:colOff>
                    <xdr:row>14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opLeftCell="A6" workbookViewId="0">
      <selection activeCell="K18" sqref="K18"/>
    </sheetView>
  </sheetViews>
  <sheetFormatPr defaultRowHeight="16.5" x14ac:dyDescent="0.3"/>
  <sheetData>
    <row r="1" spans="1:6" ht="20.25" x14ac:dyDescent="0.3">
      <c r="A1" s="19" t="s">
        <v>176</v>
      </c>
      <c r="B1" s="19"/>
      <c r="C1" s="19"/>
      <c r="D1" s="19"/>
      <c r="E1" s="19"/>
      <c r="F1" s="19"/>
    </row>
    <row r="3" spans="1:6" x14ac:dyDescent="0.3">
      <c r="A3" s="7" t="s">
        <v>177</v>
      </c>
      <c r="B3" s="7" t="s">
        <v>178</v>
      </c>
      <c r="C3" s="7" t="s">
        <v>179</v>
      </c>
      <c r="D3" s="7" t="s">
        <v>180</v>
      </c>
      <c r="E3" s="7" t="s">
        <v>181</v>
      </c>
      <c r="F3" s="7" t="s">
        <v>189</v>
      </c>
    </row>
    <row r="4" spans="1:6" x14ac:dyDescent="0.3">
      <c r="A4" s="7" t="s">
        <v>182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183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184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185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186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187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190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2025-12-10T14:50:17Z</dcterms:modified>
</cp:coreProperties>
</file>