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vee\Desktop\"/>
    </mc:Choice>
  </mc:AlternateContent>
  <xr:revisionPtr revIDLastSave="0" documentId="8_{DF6E9401-E8C4-4A4F-8022-A54A7DC49395}" xr6:coauthVersionLast="47" xr6:coauthVersionMax="47" xr10:uidLastSave="{00000000-0000-0000-0000-000000000000}"/>
  <bookViews>
    <workbookView xWindow="-120" yWindow="-120" windowWidth="29040" windowHeight="15840" tabRatio="899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1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4" l="1"/>
  <c r="I5" i="4"/>
  <c r="I6" i="4"/>
  <c r="I7" i="4"/>
  <c r="I8" i="4"/>
  <c r="I9" i="4"/>
  <c r="I10" i="4"/>
  <c r="I11" i="4"/>
  <c r="I12" i="4"/>
  <c r="I3" i="4"/>
  <c r="I5" i="8"/>
  <c r="I6" i="8"/>
  <c r="I7" i="8"/>
  <c r="I8" i="8"/>
  <c r="I9" i="8"/>
  <c r="I10" i="8"/>
  <c r="I11" i="8"/>
  <c r="I12" i="8"/>
  <c r="I13" i="8"/>
  <c r="I4" i="8"/>
  <c r="E5" i="10"/>
  <c r="F5" i="10" s="1"/>
  <c r="E6" i="10"/>
  <c r="F6" i="10"/>
  <c r="E7" i="10"/>
  <c r="F7" i="10" s="1"/>
  <c r="E8" i="10"/>
  <c r="F8" i="10"/>
  <c r="F4" i="10"/>
  <c r="E4" i="10"/>
  <c r="G5" i="6"/>
  <c r="G6" i="6"/>
  <c r="G7" i="6"/>
  <c r="G8" i="6"/>
  <c r="G9" i="6"/>
  <c r="G10" i="6"/>
  <c r="G11" i="6"/>
  <c r="G12" i="6"/>
  <c r="G4" i="6"/>
  <c r="I5" i="6"/>
  <c r="I6" i="6"/>
  <c r="I7" i="6"/>
  <c r="I8" i="6"/>
  <c r="I9" i="6"/>
  <c r="I10" i="6"/>
  <c r="I11" i="6"/>
  <c r="I12" i="6"/>
  <c r="I4" i="6"/>
  <c r="E13" i="6"/>
  <c r="F13" i="6"/>
  <c r="H13" i="6"/>
  <c r="D13" i="6"/>
  <c r="F5" i="3"/>
  <c r="F6" i="3"/>
  <c r="F7" i="3"/>
  <c r="F8" i="3"/>
  <c r="F9" i="3"/>
  <c r="F10" i="3"/>
  <c r="F11" i="3"/>
  <c r="F12" i="3"/>
  <c r="F4" i="3"/>
  <c r="G1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lovee</author>
  </authors>
  <commentList>
    <comment ref="C3" authorId="0" shapeId="0" xr:uid="{BE5B119A-8E93-4354-BDDE-220F0096C265}">
      <text>
        <r>
          <rPr>
            <b/>
            <sz val="12"/>
            <color indexed="81"/>
            <rFont val="굴림체"/>
            <family val="3"/>
            <charset val="129"/>
          </rPr>
          <t xml:space="preserve">2024학년도 1학기
</t>
        </r>
      </text>
    </comment>
  </commentList>
</comments>
</file>

<file path=xl/sharedStrings.xml><?xml version="1.0" encoding="utf-8"?>
<sst xmlns="http://schemas.openxmlformats.org/spreadsheetml/2006/main" count="374" uniqueCount="277">
  <si>
    <t>㈜서울상사의 건물관리 대장</t>
  </si>
  <si>
    <t>번호</t>
  </si>
  <si>
    <t>진달호</t>
  </si>
  <si>
    <t>[표1]</t>
  </si>
  <si>
    <t>성적표</t>
  </si>
  <si>
    <t>성명</t>
  </si>
  <si>
    <t>학과</t>
  </si>
  <si>
    <t>영어</t>
  </si>
  <si>
    <t>수학</t>
  </si>
  <si>
    <t>전현수</t>
  </si>
  <si>
    <t>건축과</t>
  </si>
  <si>
    <t>김명훈</t>
  </si>
  <si>
    <t>기계과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</si>
  <si>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</si>
  <si>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</si>
  <si>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</si>
  <si>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</si>
  <si>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</si>
  <si>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</si>
  <si>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</si>
  <si>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표준편차</t>
  </si>
  <si>
    <t>분산</t>
  </si>
  <si>
    <t>[표2]</t>
    <phoneticPr fontId="1" type="noConversion"/>
  </si>
  <si>
    <t>지사별 매출거래실적</t>
    <phoneticPr fontId="1" type="noConversion"/>
  </si>
  <si>
    <t>지사명</t>
  </si>
  <si>
    <t>매출액</t>
  </si>
  <si>
    <t>거래기간</t>
  </si>
  <si>
    <t>평가</t>
  </si>
  <si>
    <t>서울</t>
  </si>
  <si>
    <t>인천</t>
  </si>
  <si>
    <t>수원</t>
  </si>
  <si>
    <t>용인</t>
  </si>
  <si>
    <t>이천</t>
  </si>
  <si>
    <t>여주</t>
  </si>
  <si>
    <t>파주</t>
  </si>
  <si>
    <t>대구</t>
  </si>
  <si>
    <t>여천</t>
  </si>
  <si>
    <t>홍천</t>
  </si>
  <si>
    <t>[표3]</t>
    <phoneticPr fontId="1" type="noConversion"/>
  </si>
  <si>
    <t>수학경시대회 결과</t>
    <phoneticPr fontId="1" type="noConversion"/>
  </si>
  <si>
    <t>참가번호</t>
  </si>
  <si>
    <t>학교명</t>
  </si>
  <si>
    <t>득점</t>
  </si>
  <si>
    <t>결과</t>
  </si>
  <si>
    <t>성산중</t>
  </si>
  <si>
    <t>성서중</t>
  </si>
  <si>
    <t>신수중</t>
  </si>
  <si>
    <t>중암중</t>
  </si>
  <si>
    <t>동도중</t>
  </si>
  <si>
    <t>상암중</t>
  </si>
  <si>
    <t>아현중</t>
  </si>
  <si>
    <t>군자중</t>
  </si>
  <si>
    <t>마포중</t>
  </si>
  <si>
    <t>[표4]</t>
    <phoneticPr fontId="1" type="noConversion"/>
  </si>
  <si>
    <t>택배 요금표</t>
    <phoneticPr fontId="1" type="noConversion"/>
  </si>
  <si>
    <t>광주</t>
  </si>
  <si>
    <t>제주</t>
  </si>
  <si>
    <t>&lt;지역번호표&gt;</t>
    <phoneticPr fontId="1" type="noConversion"/>
  </si>
  <si>
    <t>지역</t>
  </si>
  <si>
    <t>택배요금</t>
    <phoneticPr fontId="1" type="noConversion"/>
  </si>
  <si>
    <t>출발</t>
    <phoneticPr fontId="1" type="noConversion"/>
  </si>
  <si>
    <t>도착</t>
    <phoneticPr fontId="1" type="noConversion"/>
  </si>
  <si>
    <t>인천</t>
    <phoneticPr fontId="1" type="noConversion"/>
  </si>
  <si>
    <t>제주</t>
    <phoneticPr fontId="1" type="noConversion"/>
  </si>
  <si>
    <t>[표5]</t>
    <phoneticPr fontId="1" type="noConversion"/>
  </si>
  <si>
    <t>회원관리현황</t>
    <phoneticPr fontId="1" type="noConversion"/>
  </si>
  <si>
    <t>회원코드</t>
  </si>
  <si>
    <t>회원명</t>
  </si>
  <si>
    <t>성별</t>
  </si>
  <si>
    <t>가입일</t>
  </si>
  <si>
    <t>g-21-h</t>
  </si>
  <si>
    <t>박지연</t>
  </si>
  <si>
    <t>여</t>
  </si>
  <si>
    <t>f-22-w</t>
  </si>
  <si>
    <t>김은기</t>
  </si>
  <si>
    <t>남</t>
  </si>
  <si>
    <t>n-20-v</t>
  </si>
  <si>
    <t>이시아</t>
  </si>
  <si>
    <t>g-22-y</t>
  </si>
  <si>
    <t>조민선</t>
  </si>
  <si>
    <t>k-21-e</t>
  </si>
  <si>
    <t>유준상</t>
  </si>
  <si>
    <t>g-22-k</t>
  </si>
  <si>
    <t>허영민</t>
  </si>
  <si>
    <t>c-20-s</t>
  </si>
  <si>
    <t>홍은희</t>
  </si>
  <si>
    <t>a-21-r</t>
  </si>
  <si>
    <t>서하윤</t>
  </si>
  <si>
    <t>가입기간</t>
    <phoneticPr fontId="1" type="noConversion"/>
  </si>
  <si>
    <t>학번</t>
  </si>
  <si>
    <t>중간</t>
  </si>
  <si>
    <t>기말</t>
  </si>
  <si>
    <t>출석</t>
  </si>
  <si>
    <t>평소</t>
  </si>
  <si>
    <t>합계</t>
  </si>
  <si>
    <t>권오태</t>
  </si>
  <si>
    <t>A+</t>
  </si>
  <si>
    <t>김근영</t>
  </si>
  <si>
    <t>B</t>
  </si>
  <si>
    <t>도윤주</t>
  </si>
  <si>
    <t>A</t>
  </si>
  <si>
    <t>라창규</t>
  </si>
  <si>
    <t>민희진</t>
  </si>
  <si>
    <t>박성실</t>
  </si>
  <si>
    <t>조대호</t>
  </si>
  <si>
    <t>B+</t>
  </si>
  <si>
    <t>한기자</t>
  </si>
  <si>
    <t>홍길동</t>
  </si>
  <si>
    <t>C+</t>
  </si>
  <si>
    <t>하반기 신입사원 지원 현황</t>
    <phoneticPr fontId="1" type="noConversion"/>
  </si>
  <si>
    <t>지원부서</t>
  </si>
  <si>
    <t>필기</t>
  </si>
  <si>
    <t>자격증</t>
  </si>
  <si>
    <t>면접</t>
  </si>
  <si>
    <t>평균</t>
  </si>
  <si>
    <t>권유식</t>
  </si>
  <si>
    <t>총무부</t>
  </si>
  <si>
    <t>합격</t>
  </si>
  <si>
    <t>고광명</t>
  </si>
  <si>
    <t>영업부</t>
  </si>
  <si>
    <t>김순식</t>
  </si>
  <si>
    <t>인사부</t>
  </si>
  <si>
    <t>불합격</t>
  </si>
  <si>
    <t>도현명</t>
  </si>
  <si>
    <t>박문수</t>
  </si>
  <si>
    <t>홍보부</t>
  </si>
  <si>
    <t>이기자</t>
  </si>
  <si>
    <t>관리부</t>
  </si>
  <si>
    <t>하지만</t>
  </si>
  <si>
    <t>한기철</t>
  </si>
  <si>
    <t>정보처리과 성적처리</t>
  </si>
  <si>
    <t>영업사원별 급여 현황</t>
    <phoneticPr fontId="1" type="noConversion"/>
  </si>
  <si>
    <t>사원명</t>
  </si>
  <si>
    <t>소속지점</t>
  </si>
  <si>
    <t>직급</t>
  </si>
  <si>
    <t>기본급</t>
  </si>
  <si>
    <t>판매실적</t>
  </si>
  <si>
    <t>성과급</t>
  </si>
  <si>
    <t>총급여</t>
  </si>
  <si>
    <t>세금공제율</t>
  </si>
  <si>
    <t>지급급여</t>
  </si>
  <si>
    <t>종로</t>
  </si>
  <si>
    <t>4급</t>
  </si>
  <si>
    <t>박찬훈</t>
  </si>
  <si>
    <t>서초</t>
  </si>
  <si>
    <t>김덕진</t>
  </si>
  <si>
    <t>강남</t>
  </si>
  <si>
    <t>5급</t>
  </si>
  <si>
    <t>이소라</t>
  </si>
  <si>
    <t>3급</t>
  </si>
  <si>
    <t>김종택</t>
  </si>
  <si>
    <t>정영일</t>
  </si>
  <si>
    <t>강북</t>
  </si>
  <si>
    <t>2급</t>
  </si>
  <si>
    <t>최수형</t>
  </si>
  <si>
    <t>한우규</t>
  </si>
  <si>
    <t>이명섭</t>
  </si>
  <si>
    <t>8월 컴퓨터(PC) 판매현황</t>
    <phoneticPr fontId="1" type="noConversion"/>
  </si>
  <si>
    <t>사원코드</t>
  </si>
  <si>
    <t>소속팀</t>
  </si>
  <si>
    <t>P550</t>
  </si>
  <si>
    <t>P700</t>
  </si>
  <si>
    <t>P800</t>
  </si>
  <si>
    <t>총매출액</t>
  </si>
  <si>
    <t>이익금</t>
  </si>
  <si>
    <t>순위</t>
  </si>
  <si>
    <t>A01</t>
  </si>
  <si>
    <t>김형민</t>
  </si>
  <si>
    <t>영업A팀</t>
  </si>
  <si>
    <t>B02</t>
  </si>
  <si>
    <t>조보람</t>
  </si>
  <si>
    <t>영업B팀</t>
  </si>
  <si>
    <t>C03</t>
  </si>
  <si>
    <t>고신애</t>
  </si>
  <si>
    <t>영업C팀</t>
  </si>
  <si>
    <t>A02</t>
  </si>
  <si>
    <t>이승혁</t>
  </si>
  <si>
    <t>C01</t>
  </si>
  <si>
    <t>신길자</t>
  </si>
  <si>
    <t>C02</t>
  </si>
  <si>
    <t>박수동</t>
  </si>
  <si>
    <t>B03</t>
  </si>
  <si>
    <t>서수일</t>
  </si>
  <si>
    <t>B01</t>
  </si>
  <si>
    <t>소성환</t>
  </si>
  <si>
    <t>A03</t>
  </si>
  <si>
    <t>김애자</t>
  </si>
  <si>
    <t>합계</t>
    <phoneticPr fontId="1" type="noConversion"/>
  </si>
  <si>
    <t>영업 현황표</t>
    <phoneticPr fontId="1" type="noConversion"/>
  </si>
  <si>
    <t>도서명</t>
  </si>
  <si>
    <t>제작비용</t>
  </si>
  <si>
    <t>판매단가</t>
  </si>
  <si>
    <t>판매량</t>
  </si>
  <si>
    <t>전산개론</t>
  </si>
  <si>
    <t>인터넷</t>
  </si>
  <si>
    <t>자바</t>
  </si>
  <si>
    <t>엑셀2021</t>
    <phoneticPr fontId="1" type="noConversion"/>
  </si>
  <si>
    <t>한글2022</t>
    <phoneticPr fontId="1" type="noConversion"/>
  </si>
  <si>
    <t>전자상거래 성적 일람표</t>
    <phoneticPr fontId="1" type="noConversion"/>
  </si>
  <si>
    <t>이름</t>
  </si>
  <si>
    <t>과제</t>
  </si>
  <si>
    <t>김선희</t>
  </si>
  <si>
    <t>A001</t>
  </si>
  <si>
    <t>전자상거래과</t>
  </si>
  <si>
    <t>F</t>
  </si>
  <si>
    <t>권진현</t>
  </si>
  <si>
    <t>B001</t>
  </si>
  <si>
    <t>E-BUSINESS과</t>
  </si>
  <si>
    <t>안진이</t>
  </si>
  <si>
    <t>C001</t>
  </si>
  <si>
    <t>인터넷정보과</t>
  </si>
  <si>
    <t>이종택</t>
  </si>
  <si>
    <t>A004</t>
  </si>
  <si>
    <t>정자상거래과</t>
  </si>
  <si>
    <t>M</t>
  </si>
  <si>
    <t>허진희</t>
  </si>
  <si>
    <t>C003</t>
  </si>
  <si>
    <t>박선교</t>
  </si>
  <si>
    <t>D001</t>
  </si>
  <si>
    <t>컴퓨터과</t>
  </si>
  <si>
    <t>최석두</t>
  </si>
  <si>
    <t>B002</t>
  </si>
  <si>
    <t>홍나리</t>
  </si>
  <si>
    <t>D002</t>
  </si>
  <si>
    <t>박인숙</t>
  </si>
  <si>
    <t>C002</t>
  </si>
  <si>
    <t>나진규</t>
  </si>
  <si>
    <t>D003</t>
  </si>
  <si>
    <t>고객포인트 관리</t>
    <phoneticPr fontId="1" type="noConversion"/>
  </si>
  <si>
    <t>고객번호</t>
  </si>
  <si>
    <t>주소</t>
  </si>
  <si>
    <t>구매실적</t>
  </si>
  <si>
    <t>거래회수</t>
  </si>
  <si>
    <t>구매포인트</t>
  </si>
  <si>
    <t>설문포인트</t>
  </si>
  <si>
    <t>빈도포인트</t>
  </si>
  <si>
    <t>C94023</t>
  </si>
  <si>
    <t>박거상</t>
  </si>
  <si>
    <t>광주광역시</t>
  </si>
  <si>
    <t>우수고객</t>
  </si>
  <si>
    <t>B90120</t>
  </si>
  <si>
    <t>한심해</t>
  </si>
  <si>
    <t>대전광역시</t>
  </si>
  <si>
    <t>A93055</t>
  </si>
  <si>
    <t>최고봉</t>
  </si>
  <si>
    <t>서울특별시</t>
  </si>
  <si>
    <t>특별고객</t>
  </si>
  <si>
    <t>C92050</t>
  </si>
  <si>
    <t>김민수</t>
  </si>
  <si>
    <t>B96255</t>
  </si>
  <si>
    <t>고정해</t>
  </si>
  <si>
    <t>B99130</t>
  </si>
  <si>
    <t>신선해</t>
  </si>
  <si>
    <t>C98030</t>
  </si>
  <si>
    <t>송아지</t>
  </si>
  <si>
    <t>일반고객</t>
  </si>
  <si>
    <t>A88001</t>
  </si>
  <si>
    <t>강효자</t>
  </si>
  <si>
    <t>A95010</t>
  </si>
  <si>
    <t>이미지</t>
  </si>
  <si>
    <t>B91038</t>
  </si>
  <si>
    <t>김예술</t>
  </si>
  <si>
    <t>작성일 :</t>
    <phoneticPr fontId="1" type="noConversion"/>
  </si>
  <si>
    <t>최고점수,19,18,49,4</t>
  </si>
  <si>
    <t>평균,15.44,15.44,39.67,3.22</t>
  </si>
  <si>
    <t>한태수,17,18,46,4,85,1,A</t>
  </si>
  <si>
    <t>장창하,16,17,43,4,80,3,B</t>
  </si>
  <si>
    <t>장길산,12,11,35,3,61,9,C</t>
  </si>
  <si>
    <t>이철희,14,15,29,2,60,6,D</t>
  </si>
  <si>
    <t>이희용,12,12,38,3,65,8,C</t>
  </si>
  <si>
    <t>박병서,18,17,49,4,88,3,A</t>
  </si>
  <si>
    <t>박연서,19,18,47,2,86,1,A</t>
  </si>
  <si>
    <t>김철수,15,14,30,3,62,7,C</t>
  </si>
  <si>
    <t>김성룡,16,17,40,4,77,3,B</t>
  </si>
  <si>
    <t>이름,단문점수,장문점수,문서작성,태도점수,총점,장문등수,문서등급</t>
  </si>
  <si>
    <t>♣인터넷정보검색 成績 현황♣</t>
    <phoneticPr fontId="1" type="noConversion"/>
  </si>
  <si>
    <t>성적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</si>
</sst>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.0"/>
    <numFmt numFmtId="177" formatCode="#,##0_ "/>
    <numFmt numFmtId="178" formatCode="0_ "/>
    <numFmt numFmtId="179" formatCode="yyyy&quot;년&quot;\ m&quot;월&quot;\ d&quot;일&quot;;@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indexed="81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41" fontId="0" fillId="0" borderId="1" xfId="0" applyNumberFormat="1" applyBorder="1">
      <alignment vertical="center"/>
    </xf>
    <xf numFmtId="177" fontId="0" fillId="0" borderId="1" xfId="1" applyNumberFormat="1" applyFont="1" applyBorder="1" applyAlignment="1">
      <alignment horizontal="right" vertical="center"/>
    </xf>
    <xf numFmtId="178" fontId="0" fillId="0" borderId="1" xfId="0" applyNumberFormat="1" applyBorder="1" applyAlignment="1">
      <alignment horizontal="center" vertical="center"/>
    </xf>
    <xf numFmtId="41" fontId="0" fillId="0" borderId="0" xfId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우수고객관리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구매실적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(차트작업!$B$4:$B$5,차트작업!$B$7:$B$9)</c:f>
              <c:strCache>
                <c:ptCount val="5"/>
                <c:pt idx="0">
                  <c:v>박거상</c:v>
                </c:pt>
                <c:pt idx="1">
                  <c:v>한심해</c:v>
                </c:pt>
                <c:pt idx="2">
                  <c:v>김민수</c:v>
                </c:pt>
                <c:pt idx="3">
                  <c:v>고정해</c:v>
                </c:pt>
                <c:pt idx="4">
                  <c:v>신선해</c:v>
                </c:pt>
              </c:strCache>
            </c:strRef>
          </c:cat>
          <c:val>
            <c:numRef>
              <c:f>(차트작업!$D$4:$D$5,차트작업!$D$7:$D$9)</c:f>
              <c:numCache>
                <c:formatCode>#,##0_ </c:formatCode>
                <c:ptCount val="5"/>
                <c:pt idx="0">
                  <c:v>950000</c:v>
                </c:pt>
                <c:pt idx="1">
                  <c:v>950000</c:v>
                </c:pt>
                <c:pt idx="2">
                  <c:v>900000</c:v>
                </c:pt>
                <c:pt idx="3">
                  <c:v>775000</c:v>
                </c:pt>
                <c:pt idx="4">
                  <c:v>755000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9-422E-9CE8-5131590E6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4497023"/>
        <c:axId val="1184497503"/>
      </c:barChart>
      <c:catAx>
        <c:axId val="1184497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84497503"/>
        <c:crosses val="autoZero"/>
        <c:auto val="1"/>
        <c:lblAlgn val="ctr"/>
        <c:lblOffset val="100"/>
        <c:noMultiLvlLbl val="0"/>
      </c:catAx>
      <c:valAx>
        <c:axId val="1184497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84497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8</xdr:col>
      <xdr:colOff>1</xdr:colOff>
      <xdr:row>32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C855FA3-DE1A-C487-6173-B0CEB4450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/>
  </sheetViews>
  <sheetFormatPr defaultRowHeight="16.5" x14ac:dyDescent="0.3"/>
  <cols>
    <col min="2" max="2" width="9.625" bestFit="1" customWidth="1"/>
    <col min="3" max="3" width="9.75" bestFit="1" customWidth="1"/>
    <col min="4" max="4" width="9.125" bestFit="1" customWidth="1"/>
    <col min="7" max="7" width="10.25" bestFit="1" customWidth="1"/>
  </cols>
  <sheetData>
    <row r="1" spans="1:7" x14ac:dyDescent="0.3">
      <c r="A1" t="s">
        <v>0</v>
      </c>
    </row>
    <row r="2" spans="1:7" x14ac:dyDescent="0.3">
      <c r="G2" s="1"/>
    </row>
    <row r="3" spans="1:7" x14ac:dyDescent="0.3">
      <c r="A3" s="1"/>
      <c r="B3" s="1"/>
      <c r="C3" s="1"/>
      <c r="D3" s="1"/>
      <c r="E3" s="1"/>
      <c r="F3" s="1"/>
      <c r="G3" s="1"/>
    </row>
    <row r="4" spans="1:7" x14ac:dyDescent="0.3">
      <c r="A4" s="1"/>
      <c r="B4" s="1"/>
      <c r="C4" s="1"/>
      <c r="D4" s="1"/>
      <c r="E4" s="1"/>
      <c r="F4" s="1"/>
      <c r="G4" s="2"/>
    </row>
    <row r="5" spans="1:7" x14ac:dyDescent="0.3">
      <c r="A5" s="1"/>
      <c r="B5" s="1"/>
      <c r="C5" s="1"/>
      <c r="D5" s="1"/>
      <c r="E5" s="1"/>
      <c r="F5" s="1"/>
      <c r="G5" s="2"/>
    </row>
    <row r="6" spans="1:7" x14ac:dyDescent="0.3">
      <c r="A6" s="1"/>
      <c r="B6" s="1"/>
      <c r="C6" s="1"/>
      <c r="D6" s="1"/>
      <c r="E6" s="1"/>
      <c r="F6" s="1"/>
      <c r="G6" s="2"/>
    </row>
    <row r="7" spans="1:7" x14ac:dyDescent="0.3">
      <c r="A7" s="1"/>
      <c r="B7" s="1"/>
      <c r="C7" s="1"/>
      <c r="D7" s="1"/>
      <c r="E7" s="1"/>
      <c r="F7" s="1"/>
      <c r="G7" s="2"/>
    </row>
    <row r="8" spans="1:7" x14ac:dyDescent="0.3">
      <c r="A8" s="1"/>
      <c r="B8" s="1"/>
      <c r="C8" s="1"/>
      <c r="D8" s="1"/>
      <c r="E8" s="1"/>
      <c r="F8" s="1"/>
      <c r="G8" s="2"/>
    </row>
    <row r="9" spans="1:7" x14ac:dyDescent="0.3">
      <c r="A9" s="1"/>
      <c r="B9" s="1"/>
      <c r="C9" s="1"/>
      <c r="D9" s="1"/>
      <c r="E9" s="1"/>
      <c r="F9" s="1"/>
      <c r="G9" s="2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J13"/>
  <sheetViews>
    <sheetView workbookViewId="0">
      <selection sqref="A1:J1"/>
    </sheetView>
  </sheetViews>
  <sheetFormatPr defaultRowHeight="16.5" x14ac:dyDescent="0.3"/>
  <cols>
    <col min="3" max="3" width="10.375" bestFit="1" customWidth="1"/>
    <col min="4" max="4" width="9.625" bestFit="1" customWidth="1"/>
    <col min="6" max="8" width="10.375" bestFit="1" customWidth="1"/>
  </cols>
  <sheetData>
    <row r="1" spans="1:10" ht="20.25" x14ac:dyDescent="0.3">
      <c r="A1" s="21" t="s">
        <v>228</v>
      </c>
      <c r="B1" s="21"/>
      <c r="C1" s="21"/>
      <c r="D1" s="21"/>
      <c r="E1" s="21"/>
      <c r="F1" s="21"/>
      <c r="G1" s="21"/>
      <c r="H1" s="21"/>
      <c r="I1" s="21"/>
      <c r="J1" s="21"/>
    </row>
    <row r="3" spans="1:10" x14ac:dyDescent="0.3">
      <c r="A3" s="5" t="s">
        <v>229</v>
      </c>
      <c r="B3" s="5" t="s">
        <v>199</v>
      </c>
      <c r="C3" s="5" t="s">
        <v>230</v>
      </c>
      <c r="D3" s="5" t="s">
        <v>231</v>
      </c>
      <c r="E3" s="5" t="s">
        <v>232</v>
      </c>
      <c r="F3" s="5" t="s">
        <v>233</v>
      </c>
      <c r="G3" s="5" t="s">
        <v>234</v>
      </c>
      <c r="H3" s="5" t="s">
        <v>235</v>
      </c>
      <c r="I3" s="5" t="s">
        <v>94</v>
      </c>
      <c r="J3" s="5" t="s">
        <v>27</v>
      </c>
    </row>
    <row r="4" spans="1:10" x14ac:dyDescent="0.3">
      <c r="A4" s="5" t="s">
        <v>236</v>
      </c>
      <c r="B4" s="5" t="s">
        <v>237</v>
      </c>
      <c r="C4" s="5" t="s">
        <v>238</v>
      </c>
      <c r="D4" s="15">
        <v>950000</v>
      </c>
      <c r="E4" s="5">
        <v>20</v>
      </c>
      <c r="F4" s="5">
        <v>190</v>
      </c>
      <c r="G4" s="5">
        <v>80</v>
      </c>
      <c r="H4" s="5">
        <v>2</v>
      </c>
      <c r="I4" s="5">
        <f>SUM(F4:H4)</f>
        <v>272</v>
      </c>
      <c r="J4" s="5" t="s">
        <v>239</v>
      </c>
    </row>
    <row r="5" spans="1:10" x14ac:dyDescent="0.3">
      <c r="A5" s="5" t="s">
        <v>240</v>
      </c>
      <c r="B5" s="5" t="s">
        <v>241</v>
      </c>
      <c r="C5" s="5" t="s">
        <v>242</v>
      </c>
      <c r="D5" s="15">
        <v>950000</v>
      </c>
      <c r="E5" s="5">
        <v>45</v>
      </c>
      <c r="F5" s="5">
        <v>190</v>
      </c>
      <c r="G5" s="5">
        <v>70</v>
      </c>
      <c r="H5" s="5">
        <v>4.5</v>
      </c>
      <c r="I5" s="5">
        <f t="shared" ref="I5:I13" si="0">SUM(F5:H5)</f>
        <v>264.5</v>
      </c>
      <c r="J5" s="5" t="s">
        <v>239</v>
      </c>
    </row>
    <row r="6" spans="1:10" x14ac:dyDescent="0.3">
      <c r="A6" s="5" t="s">
        <v>243</v>
      </c>
      <c r="B6" s="5" t="s">
        <v>244</v>
      </c>
      <c r="C6" s="5" t="s">
        <v>245</v>
      </c>
      <c r="D6" s="15">
        <v>1300000</v>
      </c>
      <c r="E6" s="5">
        <v>60</v>
      </c>
      <c r="F6" s="5">
        <v>260</v>
      </c>
      <c r="G6" s="5">
        <v>50</v>
      </c>
      <c r="H6" s="5">
        <v>6</v>
      </c>
      <c r="I6" s="5">
        <f t="shared" si="0"/>
        <v>316</v>
      </c>
      <c r="J6" s="5" t="s">
        <v>246</v>
      </c>
    </row>
    <row r="7" spans="1:10" x14ac:dyDescent="0.3">
      <c r="A7" s="5" t="s">
        <v>247</v>
      </c>
      <c r="B7" s="5" t="s">
        <v>248</v>
      </c>
      <c r="C7" s="5" t="s">
        <v>238</v>
      </c>
      <c r="D7" s="15">
        <v>900000</v>
      </c>
      <c r="E7" s="5">
        <v>50</v>
      </c>
      <c r="F7" s="5">
        <v>180</v>
      </c>
      <c r="G7" s="5">
        <v>65</v>
      </c>
      <c r="H7" s="5">
        <v>5</v>
      </c>
      <c r="I7" s="5">
        <f t="shared" si="0"/>
        <v>250</v>
      </c>
      <c r="J7" s="5" t="s">
        <v>239</v>
      </c>
    </row>
    <row r="8" spans="1:10" x14ac:dyDescent="0.3">
      <c r="A8" s="5" t="s">
        <v>249</v>
      </c>
      <c r="B8" s="5" t="s">
        <v>250</v>
      </c>
      <c r="C8" s="5" t="s">
        <v>242</v>
      </c>
      <c r="D8" s="15">
        <v>775000</v>
      </c>
      <c r="E8" s="5">
        <v>43</v>
      </c>
      <c r="F8" s="5">
        <v>155</v>
      </c>
      <c r="G8" s="5">
        <v>85</v>
      </c>
      <c r="H8" s="5">
        <v>4.3</v>
      </c>
      <c r="I8" s="5">
        <f t="shared" si="0"/>
        <v>244.3</v>
      </c>
      <c r="J8" s="5" t="s">
        <v>239</v>
      </c>
    </row>
    <row r="9" spans="1:10" x14ac:dyDescent="0.3">
      <c r="A9" s="5" t="s">
        <v>251</v>
      </c>
      <c r="B9" s="5" t="s">
        <v>252</v>
      </c>
      <c r="C9" s="5" t="s">
        <v>242</v>
      </c>
      <c r="D9" s="15">
        <v>755000</v>
      </c>
      <c r="E9" s="5">
        <v>35</v>
      </c>
      <c r="F9" s="5">
        <v>151</v>
      </c>
      <c r="G9" s="5">
        <v>75</v>
      </c>
      <c r="H9" s="5">
        <v>3.5</v>
      </c>
      <c r="I9" s="5">
        <f t="shared" si="0"/>
        <v>229.5</v>
      </c>
      <c r="J9" s="5" t="s">
        <v>239</v>
      </c>
    </row>
    <row r="10" spans="1:10" x14ac:dyDescent="0.3">
      <c r="A10" s="5" t="s">
        <v>253</v>
      </c>
      <c r="B10" s="5" t="s">
        <v>254</v>
      </c>
      <c r="C10" s="5" t="s">
        <v>238</v>
      </c>
      <c r="D10" s="15">
        <v>805000</v>
      </c>
      <c r="E10" s="5">
        <v>25</v>
      </c>
      <c r="F10" s="5">
        <v>161</v>
      </c>
      <c r="G10" s="5">
        <v>25</v>
      </c>
      <c r="H10" s="5">
        <v>2.5</v>
      </c>
      <c r="I10" s="5">
        <f t="shared" si="0"/>
        <v>188.5</v>
      </c>
      <c r="J10" s="5" t="s">
        <v>255</v>
      </c>
    </row>
    <row r="11" spans="1:10" x14ac:dyDescent="0.3">
      <c r="A11" s="5" t="s">
        <v>256</v>
      </c>
      <c r="B11" s="5" t="s">
        <v>257</v>
      </c>
      <c r="C11" s="5" t="s">
        <v>245</v>
      </c>
      <c r="D11" s="15">
        <v>500000</v>
      </c>
      <c r="E11" s="5">
        <v>30</v>
      </c>
      <c r="F11" s="5">
        <v>100</v>
      </c>
      <c r="G11" s="5">
        <v>35</v>
      </c>
      <c r="H11" s="5">
        <v>3</v>
      </c>
      <c r="I11" s="5">
        <f t="shared" si="0"/>
        <v>138</v>
      </c>
      <c r="J11" s="5" t="s">
        <v>255</v>
      </c>
    </row>
    <row r="12" spans="1:10" x14ac:dyDescent="0.3">
      <c r="A12" s="5" t="s">
        <v>258</v>
      </c>
      <c r="B12" s="5" t="s">
        <v>259</v>
      </c>
      <c r="C12" s="5" t="s">
        <v>245</v>
      </c>
      <c r="D12" s="15">
        <v>1250000</v>
      </c>
      <c r="E12" s="5">
        <v>40</v>
      </c>
      <c r="F12" s="5">
        <v>250</v>
      </c>
      <c r="G12" s="5">
        <v>85</v>
      </c>
      <c r="H12" s="5">
        <v>4</v>
      </c>
      <c r="I12" s="5">
        <f t="shared" si="0"/>
        <v>339</v>
      </c>
      <c r="J12" s="5" t="s">
        <v>246</v>
      </c>
    </row>
    <row r="13" spans="1:10" x14ac:dyDescent="0.3">
      <c r="A13" s="5" t="s">
        <v>260</v>
      </c>
      <c r="B13" s="5" t="s">
        <v>261</v>
      </c>
      <c r="C13" s="5" t="s">
        <v>242</v>
      </c>
      <c r="D13" s="15">
        <v>1000000</v>
      </c>
      <c r="E13" s="5">
        <v>45</v>
      </c>
      <c r="F13" s="5">
        <v>200</v>
      </c>
      <c r="G13" s="5">
        <v>98</v>
      </c>
      <c r="H13" s="5">
        <v>4.5</v>
      </c>
      <c r="I13" s="5">
        <f t="shared" si="0"/>
        <v>302.5</v>
      </c>
      <c r="J13" s="5" t="s">
        <v>246</v>
      </c>
    </row>
  </sheetData>
  <mergeCells count="1">
    <mergeCell ref="A1:J1"/>
  </mergeCells>
  <phoneticPr fontId="1" type="noConversion"/>
  <pageMargins left="0.7" right="0.7" top="0.75" bottom="0.75" header="0.3" footer="0.3"/>
  <ignoredErrors>
    <ignoredError sqref="I4:I13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workbookViewId="0">
      <selection activeCell="Q16" sqref="Q16"/>
    </sheetView>
  </sheetViews>
  <sheetFormatPr defaultRowHeight="16.5" x14ac:dyDescent="0.3"/>
  <sheetData>
    <row r="1" spans="1:8" x14ac:dyDescent="0.3">
      <c r="A1" s="1" t="s">
        <v>275</v>
      </c>
    </row>
    <row r="3" spans="1:8" x14ac:dyDescent="0.3">
      <c r="A3" s="25" t="s">
        <v>89</v>
      </c>
      <c r="B3" s="25" t="s">
        <v>5</v>
      </c>
      <c r="C3" s="25" t="s">
        <v>276</v>
      </c>
      <c r="D3" s="25"/>
      <c r="E3" s="25"/>
      <c r="F3" s="25"/>
      <c r="G3" s="25"/>
      <c r="H3" s="25"/>
    </row>
    <row r="4" spans="1:8" x14ac:dyDescent="0.3">
      <c r="A4" s="25"/>
      <c r="B4" s="25"/>
      <c r="C4" s="26" t="s">
        <v>90</v>
      </c>
      <c r="D4" s="26" t="s">
        <v>91</v>
      </c>
      <c r="E4" s="26" t="s">
        <v>92</v>
      </c>
      <c r="F4" s="26" t="s">
        <v>93</v>
      </c>
      <c r="G4" s="26" t="s">
        <v>94</v>
      </c>
      <c r="H4" s="26" t="s">
        <v>27</v>
      </c>
    </row>
    <row r="5" spans="1:8" x14ac:dyDescent="0.3">
      <c r="A5" s="1">
        <v>125001</v>
      </c>
      <c r="B5" s="1" t="s">
        <v>95</v>
      </c>
      <c r="C5" s="1">
        <v>28</v>
      </c>
      <c r="D5" s="1">
        <v>30</v>
      </c>
      <c r="E5" s="1">
        <v>10</v>
      </c>
      <c r="F5" s="1">
        <v>19</v>
      </c>
      <c r="G5" s="1">
        <v>87</v>
      </c>
      <c r="H5" s="1" t="s">
        <v>96</v>
      </c>
    </row>
    <row r="6" spans="1:8" x14ac:dyDescent="0.3">
      <c r="A6" s="1">
        <v>125001</v>
      </c>
      <c r="B6" s="1" t="s">
        <v>97</v>
      </c>
      <c r="C6" s="1">
        <v>20</v>
      </c>
      <c r="D6" s="1">
        <v>25</v>
      </c>
      <c r="E6" s="1">
        <v>9</v>
      </c>
      <c r="F6" s="1">
        <v>16</v>
      </c>
      <c r="G6" s="1">
        <v>70</v>
      </c>
      <c r="H6" s="1" t="s">
        <v>98</v>
      </c>
    </row>
    <row r="7" spans="1:8" x14ac:dyDescent="0.3">
      <c r="A7" s="1">
        <v>125001</v>
      </c>
      <c r="B7" s="1" t="s">
        <v>99</v>
      </c>
      <c r="C7" s="1">
        <v>29</v>
      </c>
      <c r="D7" s="1">
        <v>25</v>
      </c>
      <c r="E7" s="1">
        <v>10</v>
      </c>
      <c r="F7" s="1">
        <v>16</v>
      </c>
      <c r="G7" s="1">
        <v>80</v>
      </c>
      <c r="H7" s="1" t="s">
        <v>100</v>
      </c>
    </row>
    <row r="8" spans="1:8" x14ac:dyDescent="0.3">
      <c r="A8" s="1">
        <v>125001</v>
      </c>
      <c r="B8" s="1" t="s">
        <v>101</v>
      </c>
      <c r="C8" s="1">
        <v>26</v>
      </c>
      <c r="D8" s="1">
        <v>28</v>
      </c>
      <c r="E8" s="1">
        <v>10</v>
      </c>
      <c r="F8" s="1">
        <v>15</v>
      </c>
      <c r="G8" s="1">
        <v>79</v>
      </c>
      <c r="H8" s="1" t="s">
        <v>100</v>
      </c>
    </row>
    <row r="9" spans="1:8" x14ac:dyDescent="0.3">
      <c r="A9" s="1">
        <v>125001</v>
      </c>
      <c r="B9" s="1" t="s">
        <v>102</v>
      </c>
      <c r="C9" s="1">
        <v>19</v>
      </c>
      <c r="D9" s="1">
        <v>30</v>
      </c>
      <c r="E9" s="1">
        <v>8</v>
      </c>
      <c r="F9" s="1">
        <v>17</v>
      </c>
      <c r="G9" s="1">
        <v>74</v>
      </c>
      <c r="H9" s="1" t="s">
        <v>98</v>
      </c>
    </row>
    <row r="10" spans="1:8" x14ac:dyDescent="0.3">
      <c r="A10" s="1">
        <v>125001</v>
      </c>
      <c r="B10" s="1" t="s">
        <v>103</v>
      </c>
      <c r="C10" s="1">
        <v>23</v>
      </c>
      <c r="D10" s="1">
        <v>22</v>
      </c>
      <c r="E10" s="1">
        <v>10</v>
      </c>
      <c r="F10" s="1">
        <v>16</v>
      </c>
      <c r="G10" s="1">
        <v>71</v>
      </c>
      <c r="H10" s="1" t="s">
        <v>98</v>
      </c>
    </row>
    <row r="11" spans="1:8" x14ac:dyDescent="0.3">
      <c r="A11" s="1">
        <v>125001</v>
      </c>
      <c r="B11" s="1" t="s">
        <v>104</v>
      </c>
      <c r="C11" s="1">
        <v>27</v>
      </c>
      <c r="D11" s="1">
        <v>25</v>
      </c>
      <c r="E11" s="1">
        <v>10</v>
      </c>
      <c r="F11" s="1">
        <v>15</v>
      </c>
      <c r="G11" s="1">
        <v>77</v>
      </c>
      <c r="H11" s="1" t="s">
        <v>105</v>
      </c>
    </row>
    <row r="12" spans="1:8" x14ac:dyDescent="0.3">
      <c r="A12" s="1">
        <v>125001</v>
      </c>
      <c r="B12" s="1" t="s">
        <v>106</v>
      </c>
      <c r="C12" s="1">
        <v>25</v>
      </c>
      <c r="D12" s="1">
        <v>24</v>
      </c>
      <c r="E12" s="1">
        <v>10</v>
      </c>
      <c r="F12" s="1">
        <v>18</v>
      </c>
      <c r="G12" s="1">
        <v>77</v>
      </c>
      <c r="H12" s="1" t="s">
        <v>105</v>
      </c>
    </row>
    <row r="13" spans="1:8" x14ac:dyDescent="0.3">
      <c r="A13" s="1">
        <v>125001</v>
      </c>
      <c r="B13" s="1" t="s">
        <v>107</v>
      </c>
      <c r="C13" s="1">
        <v>23</v>
      </c>
      <c r="D13" s="1">
        <v>20</v>
      </c>
      <c r="E13" s="1">
        <v>8</v>
      </c>
      <c r="F13" s="1">
        <v>16</v>
      </c>
      <c r="G13" s="1">
        <v>67</v>
      </c>
      <c r="H13" s="1" t="s">
        <v>108</v>
      </c>
    </row>
    <row r="15" spans="1:8" x14ac:dyDescent="0.3">
      <c r="F15" s="1" t="s">
        <v>262</v>
      </c>
      <c r="G15" s="20">
        <v>45529</v>
      </c>
      <c r="H15" s="20"/>
    </row>
  </sheetData>
  <mergeCells count="4">
    <mergeCell ref="G15:H15"/>
    <mergeCell ref="A3:A4"/>
    <mergeCell ref="B3:B4"/>
    <mergeCell ref="C3:H3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sqref="A1:G1"/>
    </sheetView>
  </sheetViews>
  <sheetFormatPr defaultRowHeight="16.5" x14ac:dyDescent="0.3"/>
  <sheetData>
    <row r="1" spans="1:7" ht="20.25" x14ac:dyDescent="0.3">
      <c r="A1" s="21" t="s">
        <v>109</v>
      </c>
      <c r="B1" s="21"/>
      <c r="C1" s="21"/>
      <c r="D1" s="21"/>
      <c r="E1" s="21"/>
      <c r="F1" s="21"/>
      <c r="G1" s="21"/>
    </row>
    <row r="3" spans="1:7" x14ac:dyDescent="0.3">
      <c r="A3" s="5" t="s">
        <v>5</v>
      </c>
      <c r="B3" s="5" t="s">
        <v>110</v>
      </c>
      <c r="C3" s="5" t="s">
        <v>111</v>
      </c>
      <c r="D3" s="5" t="s">
        <v>112</v>
      </c>
      <c r="E3" s="5" t="s">
        <v>113</v>
      </c>
      <c r="F3" s="5" t="s">
        <v>114</v>
      </c>
      <c r="G3" s="5" t="s">
        <v>43</v>
      </c>
    </row>
    <row r="4" spans="1:7" x14ac:dyDescent="0.3">
      <c r="A4" s="5" t="s">
        <v>115</v>
      </c>
      <c r="B4" s="5" t="s">
        <v>116</v>
      </c>
      <c r="C4" s="5">
        <v>85</v>
      </c>
      <c r="D4" s="5">
        <v>60</v>
      </c>
      <c r="E4" s="5">
        <v>90</v>
      </c>
      <c r="F4" s="10">
        <f>AVERAGE(C4:E4)</f>
        <v>78.333333333333329</v>
      </c>
      <c r="G4" s="5" t="s">
        <v>117</v>
      </c>
    </row>
    <row r="5" spans="1:7" x14ac:dyDescent="0.3">
      <c r="A5" s="5" t="s">
        <v>118</v>
      </c>
      <c r="B5" s="5" t="s">
        <v>119</v>
      </c>
      <c r="C5" s="5">
        <v>75</v>
      </c>
      <c r="D5" s="5">
        <v>80</v>
      </c>
      <c r="E5" s="5">
        <v>90</v>
      </c>
      <c r="F5" s="10">
        <f t="shared" ref="F5:F12" si="0">AVERAGE(C5:E5)</f>
        <v>81.666666666666671</v>
      </c>
      <c r="G5" s="5" t="s">
        <v>117</v>
      </c>
    </row>
    <row r="6" spans="1:7" x14ac:dyDescent="0.3">
      <c r="A6" s="5" t="s">
        <v>120</v>
      </c>
      <c r="B6" s="5" t="s">
        <v>121</v>
      </c>
      <c r="C6" s="5">
        <v>90</v>
      </c>
      <c r="D6" s="5">
        <v>40</v>
      </c>
      <c r="E6" s="5">
        <v>80</v>
      </c>
      <c r="F6" s="10">
        <f t="shared" si="0"/>
        <v>70</v>
      </c>
      <c r="G6" s="5" t="s">
        <v>122</v>
      </c>
    </row>
    <row r="7" spans="1:7" x14ac:dyDescent="0.3">
      <c r="A7" s="5" t="s">
        <v>123</v>
      </c>
      <c r="B7" s="5" t="s">
        <v>119</v>
      </c>
      <c r="C7" s="5">
        <v>80</v>
      </c>
      <c r="D7" s="5">
        <v>80</v>
      </c>
      <c r="E7" s="5">
        <v>70</v>
      </c>
      <c r="F7" s="10">
        <f t="shared" si="0"/>
        <v>76.666666666666671</v>
      </c>
      <c r="G7" s="5" t="s">
        <v>117</v>
      </c>
    </row>
    <row r="8" spans="1:7" x14ac:dyDescent="0.3">
      <c r="A8" s="5" t="s">
        <v>124</v>
      </c>
      <c r="B8" s="5" t="s">
        <v>125</v>
      </c>
      <c r="C8" s="5">
        <v>85</v>
      </c>
      <c r="D8" s="5">
        <v>100</v>
      </c>
      <c r="E8" s="5">
        <v>80</v>
      </c>
      <c r="F8" s="10">
        <f t="shared" si="0"/>
        <v>88.333333333333329</v>
      </c>
      <c r="G8" s="5" t="s">
        <v>117</v>
      </c>
    </row>
    <row r="9" spans="1:7" x14ac:dyDescent="0.3">
      <c r="A9" s="5" t="s">
        <v>126</v>
      </c>
      <c r="B9" s="5" t="s">
        <v>127</v>
      </c>
      <c r="C9" s="5">
        <v>90</v>
      </c>
      <c r="D9" s="5">
        <v>60</v>
      </c>
      <c r="E9" s="5">
        <v>90</v>
      </c>
      <c r="F9" s="10">
        <f t="shared" si="0"/>
        <v>80</v>
      </c>
      <c r="G9" s="5" t="s">
        <v>117</v>
      </c>
    </row>
    <row r="10" spans="1:7" x14ac:dyDescent="0.3">
      <c r="A10" s="5" t="s">
        <v>2</v>
      </c>
      <c r="B10" s="5" t="s">
        <v>121</v>
      </c>
      <c r="C10" s="5">
        <v>60</v>
      </c>
      <c r="D10" s="5">
        <v>60</v>
      </c>
      <c r="E10" s="5">
        <v>80</v>
      </c>
      <c r="F10" s="10">
        <f t="shared" si="0"/>
        <v>66.666666666666671</v>
      </c>
      <c r="G10" s="5" t="s">
        <v>122</v>
      </c>
    </row>
    <row r="11" spans="1:7" x14ac:dyDescent="0.3">
      <c r="A11" s="5" t="s">
        <v>128</v>
      </c>
      <c r="B11" s="5" t="s">
        <v>116</v>
      </c>
      <c r="C11" s="5">
        <v>95</v>
      </c>
      <c r="D11" s="5">
        <v>80</v>
      </c>
      <c r="E11" s="5">
        <v>90</v>
      </c>
      <c r="F11" s="10">
        <f t="shared" si="0"/>
        <v>88.333333333333329</v>
      </c>
      <c r="G11" s="5" t="s">
        <v>117</v>
      </c>
    </row>
    <row r="12" spans="1:7" x14ac:dyDescent="0.3">
      <c r="A12" s="5" t="s">
        <v>129</v>
      </c>
      <c r="B12" s="5" t="s">
        <v>127</v>
      </c>
      <c r="C12" s="5">
        <v>65</v>
      </c>
      <c r="D12" s="5">
        <v>80</v>
      </c>
      <c r="E12" s="5">
        <v>90</v>
      </c>
      <c r="F12" s="10">
        <f t="shared" si="0"/>
        <v>78.333333333333329</v>
      </c>
      <c r="G12" s="5" t="s">
        <v>117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F6A3-240A-48E2-90BF-8BBDBE8DD520}">
  <dimension ref="A1:A14"/>
  <sheetViews>
    <sheetView workbookViewId="0"/>
  </sheetViews>
  <sheetFormatPr defaultRowHeight="16.5" x14ac:dyDescent="0.3"/>
  <sheetData>
    <row r="1" spans="1:1" x14ac:dyDescent="0.3">
      <c r="A1" t="s">
        <v>130</v>
      </c>
    </row>
    <row r="3" spans="1:1" x14ac:dyDescent="0.3">
      <c r="A3" t="s">
        <v>274</v>
      </c>
    </row>
    <row r="4" spans="1:1" x14ac:dyDescent="0.3">
      <c r="A4" t="s">
        <v>273</v>
      </c>
    </row>
    <row r="5" spans="1:1" x14ac:dyDescent="0.3">
      <c r="A5" t="s">
        <v>272</v>
      </c>
    </row>
    <row r="6" spans="1:1" x14ac:dyDescent="0.3">
      <c r="A6" t="s">
        <v>271</v>
      </c>
    </row>
    <row r="7" spans="1:1" x14ac:dyDescent="0.3">
      <c r="A7" t="s">
        <v>270</v>
      </c>
    </row>
    <row r="8" spans="1:1" x14ac:dyDescent="0.3">
      <c r="A8" t="s">
        <v>269</v>
      </c>
    </row>
    <row r="9" spans="1:1" x14ac:dyDescent="0.3">
      <c r="A9" t="s">
        <v>268</v>
      </c>
    </row>
    <row r="10" spans="1:1" x14ac:dyDescent="0.3">
      <c r="A10" t="s">
        <v>267</v>
      </c>
    </row>
    <row r="11" spans="1:1" x14ac:dyDescent="0.3">
      <c r="A11" t="s">
        <v>266</v>
      </c>
    </row>
    <row r="12" spans="1:1" x14ac:dyDescent="0.3">
      <c r="A12" t="s">
        <v>265</v>
      </c>
    </row>
    <row r="13" spans="1:1" x14ac:dyDescent="0.3">
      <c r="A13" t="s">
        <v>264</v>
      </c>
    </row>
    <row r="14" spans="1:1" x14ac:dyDescent="0.3">
      <c r="A14" t="s">
        <v>263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tabSelected="1" workbookViewId="0">
      <selection activeCell="K8" sqref="K8"/>
    </sheetView>
  </sheetViews>
  <sheetFormatPr defaultRowHeight="16.5" x14ac:dyDescent="0.3"/>
  <cols>
    <col min="4" max="4" width="10.75" bestFit="1" customWidth="1"/>
    <col min="9" max="9" width="10.375" bestFit="1" customWidth="1"/>
  </cols>
  <sheetData>
    <row r="1" spans="1:10" x14ac:dyDescent="0.3">
      <c r="A1" s="3" t="s">
        <v>3</v>
      </c>
      <c r="B1" s="4" t="s">
        <v>4</v>
      </c>
      <c r="F1" s="3" t="s">
        <v>22</v>
      </c>
      <c r="G1" s="4" t="s">
        <v>23</v>
      </c>
    </row>
    <row r="2" spans="1:10" x14ac:dyDescent="0.3">
      <c r="A2" s="5" t="s">
        <v>5</v>
      </c>
      <c r="B2" s="5" t="s">
        <v>6</v>
      </c>
      <c r="C2" s="5" t="s">
        <v>7</v>
      </c>
      <c r="D2" s="5" t="s">
        <v>8</v>
      </c>
      <c r="F2" s="5" t="s">
        <v>24</v>
      </c>
      <c r="G2" s="5" t="s">
        <v>25</v>
      </c>
      <c r="H2" s="5" t="s">
        <v>26</v>
      </c>
      <c r="I2" s="6" t="s">
        <v>27</v>
      </c>
    </row>
    <row r="3" spans="1:10" x14ac:dyDescent="0.3">
      <c r="A3" s="5" t="s">
        <v>9</v>
      </c>
      <c r="B3" s="5" t="s">
        <v>10</v>
      </c>
      <c r="C3" s="5">
        <v>72</v>
      </c>
      <c r="D3" s="5">
        <v>88</v>
      </c>
      <c r="F3" s="5" t="s">
        <v>28</v>
      </c>
      <c r="G3" s="7">
        <v>15782</v>
      </c>
      <c r="H3" s="5">
        <v>7</v>
      </c>
      <c r="I3" s="5" t="str">
        <f>IF(OR(G3&gt;=AVERAGE($G$3:$G$12), H3&gt;5), "우주영업소","")</f>
        <v>우주영업소</v>
      </c>
    </row>
    <row r="4" spans="1:10" x14ac:dyDescent="0.3">
      <c r="A4" s="5" t="s">
        <v>11</v>
      </c>
      <c r="B4" s="5" t="s">
        <v>12</v>
      </c>
      <c r="C4" s="5">
        <v>82</v>
      </c>
      <c r="D4" s="5">
        <v>70</v>
      </c>
      <c r="F4" s="5" t="s">
        <v>29</v>
      </c>
      <c r="G4" s="7">
        <v>12587</v>
      </c>
      <c r="H4" s="5">
        <v>3</v>
      </c>
      <c r="I4" s="19" t="str">
        <f t="shared" ref="I4:I12" si="0">IF(OR(G4&gt;=AVERAGE($G$3:$G$12), H4&gt;5), "우주영업소","")</f>
        <v/>
      </c>
    </row>
    <row r="5" spans="1:10" x14ac:dyDescent="0.3">
      <c r="A5" s="5" t="s">
        <v>13</v>
      </c>
      <c r="B5" s="5" t="s">
        <v>14</v>
      </c>
      <c r="C5" s="5">
        <v>98</v>
      </c>
      <c r="D5" s="5">
        <v>80</v>
      </c>
      <c r="F5" s="5" t="s">
        <v>30</v>
      </c>
      <c r="G5" s="7">
        <v>26587</v>
      </c>
      <c r="H5" s="5">
        <v>4</v>
      </c>
      <c r="I5" s="19" t="str">
        <f t="shared" si="0"/>
        <v>우주영업소</v>
      </c>
    </row>
    <row r="6" spans="1:10" x14ac:dyDescent="0.3">
      <c r="A6" s="5" t="s">
        <v>15</v>
      </c>
      <c r="B6" s="5" t="s">
        <v>12</v>
      </c>
      <c r="C6" s="5">
        <v>76</v>
      </c>
      <c r="D6" s="5">
        <v>94</v>
      </c>
      <c r="F6" s="5" t="s">
        <v>31</v>
      </c>
      <c r="G6" s="7">
        <v>31587</v>
      </c>
      <c r="H6" s="5">
        <v>2</v>
      </c>
      <c r="I6" s="19" t="str">
        <f t="shared" si="0"/>
        <v>우주영업소</v>
      </c>
    </row>
    <row r="7" spans="1:10" x14ac:dyDescent="0.3">
      <c r="A7" s="5" t="s">
        <v>16</v>
      </c>
      <c r="B7" s="5" t="s">
        <v>10</v>
      </c>
      <c r="C7" s="5">
        <v>68</v>
      </c>
      <c r="D7" s="5">
        <v>74</v>
      </c>
      <c r="F7" s="5" t="s">
        <v>32</v>
      </c>
      <c r="G7" s="7">
        <v>14876</v>
      </c>
      <c r="H7" s="5">
        <v>3</v>
      </c>
      <c r="I7" s="19" t="str">
        <f t="shared" si="0"/>
        <v/>
      </c>
    </row>
    <row r="8" spans="1:10" x14ac:dyDescent="0.3">
      <c r="A8" s="5" t="s">
        <v>17</v>
      </c>
      <c r="B8" s="5" t="s">
        <v>10</v>
      </c>
      <c r="C8" s="5">
        <v>84</v>
      </c>
      <c r="D8" s="5">
        <v>90</v>
      </c>
      <c r="F8" s="5" t="s">
        <v>33</v>
      </c>
      <c r="G8" s="7">
        <v>12578</v>
      </c>
      <c r="H8" s="5">
        <v>4</v>
      </c>
      <c r="I8" s="19" t="str">
        <f t="shared" si="0"/>
        <v/>
      </c>
    </row>
    <row r="9" spans="1:10" x14ac:dyDescent="0.3">
      <c r="A9" s="5" t="s">
        <v>18</v>
      </c>
      <c r="B9" s="5" t="s">
        <v>12</v>
      </c>
      <c r="C9" s="5">
        <v>58</v>
      </c>
      <c r="D9" s="5">
        <v>64</v>
      </c>
      <c r="F9" s="5" t="s">
        <v>34</v>
      </c>
      <c r="G9" s="7">
        <v>25401</v>
      </c>
      <c r="H9" s="5">
        <v>2</v>
      </c>
      <c r="I9" s="19" t="str">
        <f t="shared" si="0"/>
        <v>우주영업소</v>
      </c>
    </row>
    <row r="10" spans="1:10" x14ac:dyDescent="0.3">
      <c r="A10" s="5" t="s">
        <v>19</v>
      </c>
      <c r="B10" s="5" t="s">
        <v>10</v>
      </c>
      <c r="C10" s="5">
        <v>78</v>
      </c>
      <c r="D10" s="5">
        <v>82</v>
      </c>
      <c r="F10" s="5" t="s">
        <v>35</v>
      </c>
      <c r="G10" s="7">
        <v>32874</v>
      </c>
      <c r="H10" s="5">
        <v>5</v>
      </c>
      <c r="I10" s="19" t="str">
        <f t="shared" si="0"/>
        <v>우주영업소</v>
      </c>
    </row>
    <row r="11" spans="1:10" x14ac:dyDescent="0.3">
      <c r="A11" s="22" t="s">
        <v>20</v>
      </c>
      <c r="B11" s="23"/>
      <c r="C11" s="5"/>
      <c r="D11" s="5"/>
      <c r="F11" s="5" t="s">
        <v>36</v>
      </c>
      <c r="G11" s="7">
        <v>58755</v>
      </c>
      <c r="H11" s="5">
        <v>1</v>
      </c>
      <c r="I11" s="19" t="str">
        <f t="shared" si="0"/>
        <v>우주영업소</v>
      </c>
    </row>
    <row r="12" spans="1:10" x14ac:dyDescent="0.3">
      <c r="A12" s="22" t="s">
        <v>21</v>
      </c>
      <c r="B12" s="23"/>
      <c r="C12" s="5"/>
      <c r="D12" s="5"/>
      <c r="F12" s="5" t="s">
        <v>37</v>
      </c>
      <c r="G12" s="7">
        <v>15825</v>
      </c>
      <c r="H12" s="5">
        <v>3</v>
      </c>
      <c r="I12" s="19" t="str">
        <f t="shared" si="0"/>
        <v/>
      </c>
    </row>
    <row r="14" spans="1:10" x14ac:dyDescent="0.3">
      <c r="A14" s="3" t="s">
        <v>38</v>
      </c>
      <c r="B14" s="4" t="s">
        <v>39</v>
      </c>
      <c r="F14" s="3" t="s">
        <v>53</v>
      </c>
      <c r="G14" s="4" t="s">
        <v>54</v>
      </c>
    </row>
    <row r="15" spans="1:10" x14ac:dyDescent="0.3">
      <c r="A15" s="5" t="s">
        <v>40</v>
      </c>
      <c r="B15" s="5" t="s">
        <v>41</v>
      </c>
      <c r="C15" s="5" t="s">
        <v>42</v>
      </c>
      <c r="D15" s="6" t="s">
        <v>43</v>
      </c>
      <c r="F15" s="8"/>
      <c r="G15" s="7" t="s">
        <v>28</v>
      </c>
      <c r="H15" s="7" t="s">
        <v>29</v>
      </c>
      <c r="I15" s="7" t="s">
        <v>55</v>
      </c>
      <c r="J15" s="7" t="s">
        <v>56</v>
      </c>
    </row>
    <row r="16" spans="1:10" x14ac:dyDescent="0.3">
      <c r="A16" s="5">
        <v>1046001</v>
      </c>
      <c r="B16" s="5" t="s">
        <v>44</v>
      </c>
      <c r="C16" s="5">
        <v>91</v>
      </c>
      <c r="D16" s="5"/>
      <c r="F16" s="7" t="s">
        <v>28</v>
      </c>
      <c r="G16" s="7">
        <v>4000</v>
      </c>
      <c r="H16" s="7">
        <v>5000</v>
      </c>
      <c r="I16" s="7">
        <v>6500</v>
      </c>
      <c r="J16" s="7">
        <v>10000</v>
      </c>
    </row>
    <row r="17" spans="1:10" x14ac:dyDescent="0.3">
      <c r="A17" s="5">
        <v>1046002</v>
      </c>
      <c r="B17" s="5" t="s">
        <v>45</v>
      </c>
      <c r="C17" s="5">
        <v>88</v>
      </c>
      <c r="D17" s="5"/>
      <c r="F17" s="7" t="s">
        <v>29</v>
      </c>
      <c r="G17" s="7">
        <v>5000</v>
      </c>
      <c r="H17" s="7">
        <v>4000</v>
      </c>
      <c r="I17" s="7">
        <v>5500</v>
      </c>
      <c r="J17" s="7">
        <v>9000</v>
      </c>
    </row>
    <row r="18" spans="1:10" x14ac:dyDescent="0.3">
      <c r="A18" s="5">
        <v>1046003</v>
      </c>
      <c r="B18" s="5" t="s">
        <v>46</v>
      </c>
      <c r="C18" s="5">
        <v>95</v>
      </c>
      <c r="D18" s="5"/>
      <c r="F18" s="7" t="s">
        <v>55</v>
      </c>
      <c r="G18" s="7">
        <v>6500</v>
      </c>
      <c r="H18" s="7">
        <v>5500</v>
      </c>
      <c r="I18" s="7">
        <v>4000</v>
      </c>
      <c r="J18" s="7">
        <v>7500</v>
      </c>
    </row>
    <row r="19" spans="1:10" x14ac:dyDescent="0.3">
      <c r="A19" s="5">
        <v>1046004</v>
      </c>
      <c r="B19" s="5" t="s">
        <v>47</v>
      </c>
      <c r="C19" s="5">
        <v>90</v>
      </c>
      <c r="D19" s="5"/>
      <c r="F19" s="7" t="s">
        <v>56</v>
      </c>
      <c r="G19" s="7">
        <v>10000</v>
      </c>
      <c r="H19" s="7">
        <v>9000</v>
      </c>
      <c r="I19" s="7">
        <v>7500</v>
      </c>
      <c r="J19" s="7">
        <v>7000</v>
      </c>
    </row>
    <row r="20" spans="1:10" x14ac:dyDescent="0.3">
      <c r="A20" s="5">
        <v>1046005</v>
      </c>
      <c r="B20" s="5" t="s">
        <v>48</v>
      </c>
      <c r="C20" s="5">
        <v>94</v>
      </c>
      <c r="D20" s="5"/>
    </row>
    <row r="21" spans="1:10" x14ac:dyDescent="0.3">
      <c r="A21" s="5">
        <v>1046006</v>
      </c>
      <c r="B21" s="5" t="s">
        <v>49</v>
      </c>
      <c r="C21" s="5">
        <v>92</v>
      </c>
      <c r="D21" s="5"/>
      <c r="F21" s="17" t="s">
        <v>57</v>
      </c>
    </row>
    <row r="22" spans="1:10" x14ac:dyDescent="0.3">
      <c r="A22" s="5">
        <v>1046007</v>
      </c>
      <c r="B22" s="5" t="s">
        <v>50</v>
      </c>
      <c r="C22" s="5">
        <v>89</v>
      </c>
      <c r="D22" s="5"/>
      <c r="F22" s="5" t="s">
        <v>58</v>
      </c>
      <c r="G22" s="5" t="s">
        <v>28</v>
      </c>
      <c r="H22" s="5" t="s">
        <v>29</v>
      </c>
      <c r="I22" s="5" t="s">
        <v>55</v>
      </c>
      <c r="J22" s="5" t="s">
        <v>56</v>
      </c>
    </row>
    <row r="23" spans="1:10" x14ac:dyDescent="0.3">
      <c r="A23" s="5">
        <v>1046008</v>
      </c>
      <c r="B23" s="5" t="s">
        <v>51</v>
      </c>
      <c r="C23" s="5">
        <v>97</v>
      </c>
      <c r="D23" s="5"/>
      <c r="F23" s="5" t="s">
        <v>1</v>
      </c>
      <c r="G23" s="5">
        <v>1</v>
      </c>
      <c r="H23" s="5">
        <v>2</v>
      </c>
      <c r="I23" s="5">
        <v>3</v>
      </c>
      <c r="J23" s="5">
        <v>4</v>
      </c>
    </row>
    <row r="24" spans="1:10" x14ac:dyDescent="0.3">
      <c r="A24" s="5">
        <v>1046009</v>
      </c>
      <c r="B24" s="5" t="s">
        <v>52</v>
      </c>
      <c r="C24" s="5">
        <v>87</v>
      </c>
      <c r="D24" s="5"/>
    </row>
    <row r="25" spans="1:10" x14ac:dyDescent="0.3">
      <c r="H25" s="5" t="s">
        <v>60</v>
      </c>
      <c r="I25" s="5" t="s">
        <v>61</v>
      </c>
      <c r="J25" s="6" t="s">
        <v>59</v>
      </c>
    </row>
    <row r="26" spans="1:10" x14ac:dyDescent="0.3">
      <c r="A26" s="3" t="s">
        <v>64</v>
      </c>
      <c r="B26" s="4" t="s">
        <v>65</v>
      </c>
      <c r="H26" s="5" t="s">
        <v>62</v>
      </c>
      <c r="I26" s="5" t="s">
        <v>63</v>
      </c>
      <c r="J26" s="7"/>
    </row>
    <row r="27" spans="1:10" x14ac:dyDescent="0.3">
      <c r="A27" s="5" t="s">
        <v>66</v>
      </c>
      <c r="B27" s="5" t="s">
        <v>67</v>
      </c>
      <c r="C27" s="5" t="s">
        <v>68</v>
      </c>
      <c r="D27" s="5" t="s">
        <v>69</v>
      </c>
      <c r="E27" s="6" t="s">
        <v>88</v>
      </c>
    </row>
    <row r="28" spans="1:10" x14ac:dyDescent="0.3">
      <c r="A28" s="5" t="s">
        <v>70</v>
      </c>
      <c r="B28" s="5" t="s">
        <v>71</v>
      </c>
      <c r="C28" s="5" t="s">
        <v>72</v>
      </c>
      <c r="D28" s="9">
        <v>41044</v>
      </c>
      <c r="E28" s="16"/>
    </row>
    <row r="29" spans="1:10" x14ac:dyDescent="0.3">
      <c r="A29" s="5" t="s">
        <v>73</v>
      </c>
      <c r="B29" s="5" t="s">
        <v>74</v>
      </c>
      <c r="C29" s="5" t="s">
        <v>75</v>
      </c>
      <c r="D29" s="9">
        <v>42713</v>
      </c>
      <c r="E29" s="16"/>
    </row>
    <row r="30" spans="1:10" x14ac:dyDescent="0.3">
      <c r="A30" s="5" t="s">
        <v>76</v>
      </c>
      <c r="B30" s="5" t="s">
        <v>77</v>
      </c>
      <c r="C30" s="5" t="s">
        <v>72</v>
      </c>
      <c r="D30" s="9">
        <v>40443</v>
      </c>
      <c r="E30" s="16"/>
    </row>
    <row r="31" spans="1:10" x14ac:dyDescent="0.3">
      <c r="A31" s="5" t="s">
        <v>78</v>
      </c>
      <c r="B31" s="5" t="s">
        <v>79</v>
      </c>
      <c r="C31" s="5" t="s">
        <v>72</v>
      </c>
      <c r="D31" s="9">
        <v>43472</v>
      </c>
      <c r="E31" s="16"/>
    </row>
    <row r="32" spans="1:10" x14ac:dyDescent="0.3">
      <c r="A32" s="5" t="s">
        <v>80</v>
      </c>
      <c r="B32" s="5" t="s">
        <v>81</v>
      </c>
      <c r="C32" s="5" t="s">
        <v>75</v>
      </c>
      <c r="D32" s="9">
        <v>41942</v>
      </c>
      <c r="E32" s="16"/>
    </row>
    <row r="33" spans="1:5" x14ac:dyDescent="0.3">
      <c r="A33" s="5" t="s">
        <v>82</v>
      </c>
      <c r="B33" s="5" t="s">
        <v>83</v>
      </c>
      <c r="C33" s="5" t="s">
        <v>75</v>
      </c>
      <c r="D33" s="9">
        <v>44003</v>
      </c>
      <c r="E33" s="16"/>
    </row>
    <row r="34" spans="1:5" x14ac:dyDescent="0.3">
      <c r="A34" s="5" t="s">
        <v>84</v>
      </c>
      <c r="B34" s="5" t="s">
        <v>85</v>
      </c>
      <c r="C34" s="5" t="s">
        <v>72</v>
      </c>
      <c r="D34" s="9">
        <v>42769</v>
      </c>
      <c r="E34" s="16"/>
    </row>
    <row r="35" spans="1:5" x14ac:dyDescent="0.3">
      <c r="A35" s="5" t="s">
        <v>86</v>
      </c>
      <c r="B35" s="5" t="s">
        <v>87</v>
      </c>
      <c r="C35" s="5" t="s">
        <v>72</v>
      </c>
      <c r="D35" s="9">
        <v>41502</v>
      </c>
      <c r="E35" s="16"/>
    </row>
  </sheetData>
  <mergeCells count="2">
    <mergeCell ref="A12:B12"/>
    <mergeCell ref="A11:B1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2"/>
  <sheetViews>
    <sheetView workbookViewId="0">
      <selection sqref="A1:I1"/>
    </sheetView>
  </sheetViews>
  <sheetFormatPr defaultRowHeight="16.5" x14ac:dyDescent="0.3"/>
  <cols>
    <col min="8" max="8" width="10.375" bestFit="1" customWidth="1"/>
  </cols>
  <sheetData>
    <row r="1" spans="1:9" ht="20.25" x14ac:dyDescent="0.3">
      <c r="A1" s="21" t="s">
        <v>131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5" t="s">
        <v>132</v>
      </c>
      <c r="B3" s="5" t="s">
        <v>133</v>
      </c>
      <c r="C3" s="5" t="s">
        <v>134</v>
      </c>
      <c r="D3" s="5" t="s">
        <v>135</v>
      </c>
      <c r="E3" s="5" t="s">
        <v>136</v>
      </c>
      <c r="F3" s="5" t="s">
        <v>137</v>
      </c>
      <c r="G3" s="5" t="s">
        <v>138</v>
      </c>
      <c r="H3" s="5" t="s">
        <v>139</v>
      </c>
      <c r="I3" s="5" t="s">
        <v>140</v>
      </c>
    </row>
    <row r="4" spans="1:9" x14ac:dyDescent="0.3">
      <c r="A4" s="5" t="s">
        <v>107</v>
      </c>
      <c r="B4" s="5" t="s">
        <v>141</v>
      </c>
      <c r="C4" s="11" t="s">
        <v>142</v>
      </c>
      <c r="D4" s="7">
        <v>3000</v>
      </c>
      <c r="E4" s="7">
        <v>7000</v>
      </c>
      <c r="F4" s="7">
        <v>1400</v>
      </c>
      <c r="G4" s="7">
        <v>4400</v>
      </c>
      <c r="H4" s="5">
        <v>0.05</v>
      </c>
      <c r="I4" s="7">
        <v>4180</v>
      </c>
    </row>
    <row r="5" spans="1:9" x14ac:dyDescent="0.3">
      <c r="A5" s="5" t="s">
        <v>143</v>
      </c>
      <c r="B5" s="5" t="s">
        <v>144</v>
      </c>
      <c r="C5" s="11" t="s">
        <v>142</v>
      </c>
      <c r="D5" s="7">
        <v>3000</v>
      </c>
      <c r="E5" s="7">
        <v>16000</v>
      </c>
      <c r="F5" s="7">
        <v>3200</v>
      </c>
      <c r="G5" s="7">
        <v>7200</v>
      </c>
      <c r="H5" s="5">
        <v>0.1</v>
      </c>
      <c r="I5" s="7">
        <v>6480</v>
      </c>
    </row>
    <row r="6" spans="1:9" x14ac:dyDescent="0.3">
      <c r="A6" s="5" t="s">
        <v>145</v>
      </c>
      <c r="B6" s="5" t="s">
        <v>146</v>
      </c>
      <c r="C6" s="11" t="s">
        <v>147</v>
      </c>
      <c r="D6" s="7">
        <v>1000</v>
      </c>
      <c r="E6" s="7">
        <v>6000</v>
      </c>
      <c r="F6" s="7">
        <v>1200</v>
      </c>
      <c r="G6" s="7">
        <v>2200</v>
      </c>
      <c r="H6" s="5">
        <v>0</v>
      </c>
      <c r="I6" s="7">
        <v>2200</v>
      </c>
    </row>
    <row r="7" spans="1:9" x14ac:dyDescent="0.3">
      <c r="A7" s="5" t="s">
        <v>148</v>
      </c>
      <c r="B7" s="5" t="s">
        <v>146</v>
      </c>
      <c r="C7" s="5" t="s">
        <v>149</v>
      </c>
      <c r="D7" s="12">
        <v>4000</v>
      </c>
      <c r="E7" s="7">
        <v>22000</v>
      </c>
      <c r="F7" s="7">
        <v>4400</v>
      </c>
      <c r="G7" s="7">
        <v>8400</v>
      </c>
      <c r="H7" s="5">
        <v>0.1</v>
      </c>
      <c r="I7" s="7">
        <v>7560</v>
      </c>
    </row>
    <row r="8" spans="1:9" x14ac:dyDescent="0.3">
      <c r="A8" s="5" t="s">
        <v>150</v>
      </c>
      <c r="B8" s="5" t="s">
        <v>144</v>
      </c>
      <c r="C8" s="5" t="s">
        <v>149</v>
      </c>
      <c r="D8" s="12">
        <v>4000</v>
      </c>
      <c r="E8" s="7">
        <v>5000</v>
      </c>
      <c r="F8" s="7">
        <v>1000</v>
      </c>
      <c r="G8" s="7">
        <v>5000</v>
      </c>
      <c r="H8" s="5">
        <v>0.05</v>
      </c>
      <c r="I8" s="7">
        <v>4750</v>
      </c>
    </row>
    <row r="9" spans="1:9" x14ac:dyDescent="0.3">
      <c r="A9" s="5" t="s">
        <v>151</v>
      </c>
      <c r="B9" s="5" t="s">
        <v>152</v>
      </c>
      <c r="C9" s="5" t="s">
        <v>153</v>
      </c>
      <c r="D9" s="12">
        <v>5000</v>
      </c>
      <c r="E9" s="7">
        <v>28000</v>
      </c>
      <c r="F9" s="7">
        <v>5600</v>
      </c>
      <c r="G9" s="7">
        <v>10600</v>
      </c>
      <c r="H9" s="5">
        <v>0.15</v>
      </c>
      <c r="I9" s="7">
        <v>9010</v>
      </c>
    </row>
    <row r="10" spans="1:9" x14ac:dyDescent="0.3">
      <c r="A10" s="5" t="s">
        <v>154</v>
      </c>
      <c r="B10" s="5" t="s">
        <v>141</v>
      </c>
      <c r="C10" s="5" t="s">
        <v>149</v>
      </c>
      <c r="D10" s="12">
        <v>4000</v>
      </c>
      <c r="E10" s="7">
        <v>3000</v>
      </c>
      <c r="F10" s="7">
        <v>600</v>
      </c>
      <c r="G10" s="7">
        <v>4600</v>
      </c>
      <c r="H10" s="5">
        <v>0.05</v>
      </c>
      <c r="I10" s="7">
        <v>4370</v>
      </c>
    </row>
    <row r="11" spans="1:9" x14ac:dyDescent="0.3">
      <c r="A11" s="5" t="s">
        <v>155</v>
      </c>
      <c r="B11" s="5" t="s">
        <v>141</v>
      </c>
      <c r="C11" s="11" t="s">
        <v>147</v>
      </c>
      <c r="D11" s="7">
        <v>1000</v>
      </c>
      <c r="E11" s="7">
        <v>32000</v>
      </c>
      <c r="F11" s="7">
        <v>6400</v>
      </c>
      <c r="G11" s="7">
        <v>9400</v>
      </c>
      <c r="H11" s="5">
        <v>0.15</v>
      </c>
      <c r="I11" s="7">
        <v>7990</v>
      </c>
    </row>
    <row r="12" spans="1:9" x14ac:dyDescent="0.3">
      <c r="A12" s="5" t="s">
        <v>156</v>
      </c>
      <c r="B12" s="5" t="s">
        <v>152</v>
      </c>
      <c r="C12" s="11" t="s">
        <v>142</v>
      </c>
      <c r="D12" s="7">
        <v>1000</v>
      </c>
      <c r="E12" s="7">
        <v>15000</v>
      </c>
      <c r="F12" s="7">
        <v>3000</v>
      </c>
      <c r="G12" s="7">
        <v>4000</v>
      </c>
      <c r="H12" s="5">
        <v>0.05</v>
      </c>
      <c r="I12" s="7">
        <v>3800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13"/>
  <sheetViews>
    <sheetView workbookViewId="0">
      <selection sqref="A1:I1"/>
    </sheetView>
  </sheetViews>
  <sheetFormatPr defaultRowHeight="16.5" x14ac:dyDescent="0.3"/>
  <sheetData>
    <row r="1" spans="1:9" ht="20.25" x14ac:dyDescent="0.3">
      <c r="A1" s="21" t="s">
        <v>157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5" t="s">
        <v>158</v>
      </c>
      <c r="B3" s="5" t="s">
        <v>5</v>
      </c>
      <c r="C3" s="5" t="s">
        <v>159</v>
      </c>
      <c r="D3" s="5" t="s">
        <v>160</v>
      </c>
      <c r="E3" s="5" t="s">
        <v>161</v>
      </c>
      <c r="F3" s="5" t="s">
        <v>162</v>
      </c>
      <c r="G3" s="5" t="s">
        <v>163</v>
      </c>
      <c r="H3" s="5" t="s">
        <v>164</v>
      </c>
      <c r="I3" s="5" t="s">
        <v>165</v>
      </c>
    </row>
    <row r="4" spans="1:9" x14ac:dyDescent="0.3">
      <c r="A4" s="5" t="s">
        <v>166</v>
      </c>
      <c r="B4" s="5" t="s">
        <v>167</v>
      </c>
      <c r="C4" s="5" t="s">
        <v>168</v>
      </c>
      <c r="D4" s="7">
        <v>9600</v>
      </c>
      <c r="E4" s="7">
        <v>15000</v>
      </c>
      <c r="F4" s="7">
        <v>10000</v>
      </c>
      <c r="G4" s="7">
        <f>SUM(D4:F4)</f>
        <v>34600</v>
      </c>
      <c r="H4" s="7">
        <v>2768</v>
      </c>
      <c r="I4" s="5">
        <f>_xlfn.RANK.EQ(H4,$H$4:$H$12)</f>
        <v>1</v>
      </c>
    </row>
    <row r="5" spans="1:9" x14ac:dyDescent="0.3">
      <c r="A5" s="5" t="s">
        <v>169</v>
      </c>
      <c r="B5" s="5" t="s">
        <v>170</v>
      </c>
      <c r="C5" s="5" t="s">
        <v>171</v>
      </c>
      <c r="D5" s="7">
        <v>8400</v>
      </c>
      <c r="E5" s="7">
        <v>8500</v>
      </c>
      <c r="F5" s="7">
        <v>4000</v>
      </c>
      <c r="G5" s="7">
        <f t="shared" ref="G5:G12" si="0">SUM(D5:F5)</f>
        <v>20900</v>
      </c>
      <c r="H5" s="7">
        <v>1254</v>
      </c>
      <c r="I5" s="5">
        <f t="shared" ref="I5:I12" si="1">_xlfn.RANK.EQ(H5,$H$4:$H$12)</f>
        <v>4</v>
      </c>
    </row>
    <row r="6" spans="1:9" x14ac:dyDescent="0.3">
      <c r="A6" s="5" t="s">
        <v>172</v>
      </c>
      <c r="B6" s="5" t="s">
        <v>173</v>
      </c>
      <c r="C6" s="5" t="s">
        <v>174</v>
      </c>
      <c r="D6" s="7">
        <v>9600</v>
      </c>
      <c r="E6" s="7">
        <v>6800</v>
      </c>
      <c r="F6" s="7">
        <v>8000</v>
      </c>
      <c r="G6" s="7">
        <f t="shared" si="0"/>
        <v>24400</v>
      </c>
      <c r="H6" s="7">
        <v>1464</v>
      </c>
      <c r="I6" s="5">
        <f t="shared" si="1"/>
        <v>2</v>
      </c>
    </row>
    <row r="7" spans="1:9" x14ac:dyDescent="0.3">
      <c r="A7" s="5" t="s">
        <v>175</v>
      </c>
      <c r="B7" s="5" t="s">
        <v>176</v>
      </c>
      <c r="C7" s="5" t="s">
        <v>168</v>
      </c>
      <c r="D7" s="7">
        <v>10800</v>
      </c>
      <c r="E7" s="7">
        <v>3400</v>
      </c>
      <c r="F7" s="7">
        <v>6000</v>
      </c>
      <c r="G7" s="7">
        <f t="shared" si="0"/>
        <v>20200</v>
      </c>
      <c r="H7" s="7">
        <v>1212</v>
      </c>
      <c r="I7" s="5">
        <f t="shared" si="1"/>
        <v>5</v>
      </c>
    </row>
    <row r="8" spans="1:9" x14ac:dyDescent="0.3">
      <c r="A8" s="5" t="s">
        <v>177</v>
      </c>
      <c r="B8" s="5" t="s">
        <v>178</v>
      </c>
      <c r="C8" s="5" t="s">
        <v>174</v>
      </c>
      <c r="D8" s="7">
        <v>8400</v>
      </c>
      <c r="E8" s="7">
        <v>5100</v>
      </c>
      <c r="F8" s="7">
        <v>8000</v>
      </c>
      <c r="G8" s="7">
        <f t="shared" si="0"/>
        <v>21500</v>
      </c>
      <c r="H8" s="7">
        <v>1290</v>
      </c>
      <c r="I8" s="5">
        <f t="shared" si="1"/>
        <v>3</v>
      </c>
    </row>
    <row r="9" spans="1:9" x14ac:dyDescent="0.3">
      <c r="A9" s="5" t="s">
        <v>179</v>
      </c>
      <c r="B9" s="5" t="s">
        <v>180</v>
      </c>
      <c r="C9" s="5" t="s">
        <v>174</v>
      </c>
      <c r="D9" s="7">
        <v>4800</v>
      </c>
      <c r="E9" s="7">
        <v>4000</v>
      </c>
      <c r="F9" s="7">
        <v>4000</v>
      </c>
      <c r="G9" s="7">
        <f t="shared" si="0"/>
        <v>12800</v>
      </c>
      <c r="H9" s="7">
        <v>512</v>
      </c>
      <c r="I9" s="5">
        <f t="shared" si="1"/>
        <v>8</v>
      </c>
    </row>
    <row r="10" spans="1:9" x14ac:dyDescent="0.3">
      <c r="A10" s="5" t="s">
        <v>181</v>
      </c>
      <c r="B10" s="5" t="s">
        <v>182</v>
      </c>
      <c r="C10" s="5" t="s">
        <v>171</v>
      </c>
      <c r="D10" s="7">
        <v>3600</v>
      </c>
      <c r="E10" s="7">
        <v>6800</v>
      </c>
      <c r="F10" s="7">
        <v>6000</v>
      </c>
      <c r="G10" s="7">
        <f t="shared" si="0"/>
        <v>16400</v>
      </c>
      <c r="H10" s="7">
        <v>656</v>
      </c>
      <c r="I10" s="5">
        <f t="shared" si="1"/>
        <v>7</v>
      </c>
    </row>
    <row r="11" spans="1:9" x14ac:dyDescent="0.3">
      <c r="A11" s="5" t="s">
        <v>183</v>
      </c>
      <c r="B11" s="5" t="s">
        <v>184</v>
      </c>
      <c r="C11" s="5" t="s">
        <v>171</v>
      </c>
      <c r="D11" s="7">
        <v>3000</v>
      </c>
      <c r="E11" s="7">
        <v>4500</v>
      </c>
      <c r="F11" s="7">
        <v>3400</v>
      </c>
      <c r="G11" s="7">
        <f t="shared" si="0"/>
        <v>10900</v>
      </c>
      <c r="H11" s="7">
        <v>436</v>
      </c>
      <c r="I11" s="5">
        <f t="shared" si="1"/>
        <v>9</v>
      </c>
    </row>
    <row r="12" spans="1:9" x14ac:dyDescent="0.3">
      <c r="A12" s="5" t="s">
        <v>185</v>
      </c>
      <c r="B12" s="5" t="s">
        <v>186</v>
      </c>
      <c r="C12" s="5" t="s">
        <v>168</v>
      </c>
      <c r="D12" s="7">
        <v>2400</v>
      </c>
      <c r="E12" s="7">
        <v>10200</v>
      </c>
      <c r="F12" s="7">
        <v>6000</v>
      </c>
      <c r="G12" s="7">
        <f t="shared" si="0"/>
        <v>18600</v>
      </c>
      <c r="H12" s="7">
        <v>744</v>
      </c>
      <c r="I12" s="5">
        <f t="shared" si="1"/>
        <v>6</v>
      </c>
    </row>
    <row r="13" spans="1:9" x14ac:dyDescent="0.3">
      <c r="A13" s="24" t="s">
        <v>187</v>
      </c>
      <c r="B13" s="24"/>
      <c r="C13" s="24"/>
      <c r="D13" s="14">
        <f>SUM(D4:D12)</f>
        <v>60600</v>
      </c>
      <c r="E13" s="14">
        <f t="shared" ref="E13:H13" si="2">SUM(E4:E12)</f>
        <v>64300</v>
      </c>
      <c r="F13" s="14">
        <f t="shared" si="2"/>
        <v>55400</v>
      </c>
      <c r="G13" s="14">
        <f t="shared" si="2"/>
        <v>180300</v>
      </c>
      <c r="H13" s="14">
        <f t="shared" si="2"/>
        <v>10336</v>
      </c>
      <c r="I13" s="13"/>
    </row>
  </sheetData>
  <mergeCells count="2">
    <mergeCell ref="A1:I1"/>
    <mergeCell ref="A13:C13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A6E05-1D71-46AF-8EC4-E02CFDD6A65E}">
  <dimension ref="A1:F8"/>
  <sheetViews>
    <sheetView workbookViewId="0">
      <selection sqref="A1:F1"/>
    </sheetView>
  </sheetViews>
  <sheetFormatPr defaultRowHeight="16.5" x14ac:dyDescent="0.3"/>
  <cols>
    <col min="1" max="1" width="9.25" bestFit="1" customWidth="1"/>
    <col min="2" max="4" width="9.125" bestFit="1" customWidth="1"/>
    <col min="5" max="5" width="11.625" bestFit="1" customWidth="1"/>
    <col min="6" max="6" width="10.625" bestFit="1" customWidth="1"/>
  </cols>
  <sheetData>
    <row r="1" spans="1:6" ht="20.25" x14ac:dyDescent="0.3">
      <c r="A1" s="21" t="s">
        <v>188</v>
      </c>
      <c r="B1" s="21"/>
      <c r="C1" s="21"/>
      <c r="D1" s="21"/>
      <c r="E1" s="21"/>
      <c r="F1" s="21"/>
    </row>
    <row r="3" spans="1:6" x14ac:dyDescent="0.3">
      <c r="A3" s="5" t="s">
        <v>189</v>
      </c>
      <c r="B3" s="5" t="s">
        <v>190</v>
      </c>
      <c r="C3" s="5" t="s">
        <v>191</v>
      </c>
      <c r="D3" s="5" t="s">
        <v>192</v>
      </c>
      <c r="E3" s="5" t="s">
        <v>25</v>
      </c>
      <c r="F3" s="5" t="s">
        <v>164</v>
      </c>
    </row>
    <row r="4" spans="1:6" x14ac:dyDescent="0.3">
      <c r="A4" s="5" t="s">
        <v>196</v>
      </c>
      <c r="B4" s="7">
        <v>8500</v>
      </c>
      <c r="C4" s="7">
        <v>12000</v>
      </c>
      <c r="D4" s="7">
        <v>1800</v>
      </c>
      <c r="E4" s="7">
        <f>C4*D4</f>
        <v>21600000</v>
      </c>
      <c r="F4" s="7">
        <f>E4-(B4*D4)</f>
        <v>6300000</v>
      </c>
    </row>
    <row r="5" spans="1:6" x14ac:dyDescent="0.3">
      <c r="A5" s="5" t="s">
        <v>193</v>
      </c>
      <c r="B5" s="7">
        <v>7700</v>
      </c>
      <c r="C5" s="7">
        <v>11000</v>
      </c>
      <c r="D5" s="7">
        <v>1000</v>
      </c>
      <c r="E5" s="7">
        <f t="shared" ref="E5:E8" si="0">C5*D5</f>
        <v>11000000</v>
      </c>
      <c r="F5" s="7">
        <f t="shared" ref="F5:F8" si="1">E5-(B5*D5)</f>
        <v>3300000</v>
      </c>
    </row>
    <row r="6" spans="1:6" x14ac:dyDescent="0.3">
      <c r="A6" s="5" t="s">
        <v>197</v>
      </c>
      <c r="B6" s="7">
        <v>9530</v>
      </c>
      <c r="C6" s="7">
        <v>13000</v>
      </c>
      <c r="D6" s="7">
        <v>550</v>
      </c>
      <c r="E6" s="7">
        <f t="shared" si="0"/>
        <v>7150000</v>
      </c>
      <c r="F6" s="7">
        <f t="shared" si="1"/>
        <v>1908500</v>
      </c>
    </row>
    <row r="7" spans="1:6" x14ac:dyDescent="0.3">
      <c r="A7" s="5" t="s">
        <v>194</v>
      </c>
      <c r="B7" s="7">
        <v>12400</v>
      </c>
      <c r="C7" s="7">
        <v>16000</v>
      </c>
      <c r="D7" s="7">
        <v>2450</v>
      </c>
      <c r="E7" s="7">
        <f t="shared" si="0"/>
        <v>39200000</v>
      </c>
      <c r="F7" s="7">
        <f t="shared" si="1"/>
        <v>8820000</v>
      </c>
    </row>
    <row r="8" spans="1:6" x14ac:dyDescent="0.3">
      <c r="A8" s="5" t="s">
        <v>195</v>
      </c>
      <c r="B8" s="7">
        <v>10250</v>
      </c>
      <c r="C8" s="7">
        <v>13000</v>
      </c>
      <c r="D8" s="7">
        <v>471</v>
      </c>
      <c r="E8" s="7">
        <f t="shared" si="0"/>
        <v>6123000</v>
      </c>
      <c r="F8" s="7">
        <f t="shared" si="1"/>
        <v>1295250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I13"/>
  <sheetViews>
    <sheetView workbookViewId="0">
      <selection sqref="A1:I1"/>
    </sheetView>
  </sheetViews>
  <sheetFormatPr defaultRowHeight="16.5" x14ac:dyDescent="0.3"/>
  <cols>
    <col min="3" max="3" width="13.125" bestFit="1" customWidth="1"/>
  </cols>
  <sheetData>
    <row r="1" spans="1:9" ht="20.25" x14ac:dyDescent="0.3">
      <c r="A1" s="21" t="s">
        <v>198</v>
      </c>
      <c r="B1" s="21"/>
      <c r="C1" s="21"/>
      <c r="D1" s="21"/>
      <c r="E1" s="21"/>
      <c r="F1" s="21"/>
      <c r="G1" s="21"/>
      <c r="H1" s="21"/>
      <c r="I1" s="21"/>
    </row>
    <row r="2" spans="1:9" ht="17.100000000000001" customHeight="1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9" x14ac:dyDescent="0.3">
      <c r="A3" s="5" t="s">
        <v>199</v>
      </c>
      <c r="B3" s="5" t="s">
        <v>89</v>
      </c>
      <c r="C3" s="5" t="s">
        <v>6</v>
      </c>
      <c r="D3" s="5" t="s">
        <v>68</v>
      </c>
      <c r="E3" s="5" t="s">
        <v>90</v>
      </c>
      <c r="F3" s="5" t="s">
        <v>91</v>
      </c>
      <c r="G3" s="5" t="s">
        <v>200</v>
      </c>
      <c r="H3" s="5" t="s">
        <v>92</v>
      </c>
      <c r="I3" s="5" t="s">
        <v>114</v>
      </c>
    </row>
    <row r="4" spans="1:9" x14ac:dyDescent="0.3">
      <c r="A4" s="5" t="s">
        <v>201</v>
      </c>
      <c r="B4" s="5" t="s">
        <v>202</v>
      </c>
      <c r="C4" s="5" t="s">
        <v>203</v>
      </c>
      <c r="D4" s="5" t="s">
        <v>204</v>
      </c>
      <c r="E4" s="5">
        <v>88</v>
      </c>
      <c r="F4" s="5">
        <v>92</v>
      </c>
      <c r="G4" s="5">
        <v>80</v>
      </c>
      <c r="H4" s="5">
        <v>90</v>
      </c>
      <c r="I4" s="5"/>
    </row>
    <row r="5" spans="1:9" x14ac:dyDescent="0.3">
      <c r="A5" s="5" t="s">
        <v>205</v>
      </c>
      <c r="B5" s="5" t="s">
        <v>206</v>
      </c>
      <c r="C5" s="5" t="s">
        <v>207</v>
      </c>
      <c r="D5" s="5" t="s">
        <v>204</v>
      </c>
      <c r="E5" s="5">
        <v>75</v>
      </c>
      <c r="F5" s="5">
        <v>85</v>
      </c>
      <c r="G5" s="5">
        <v>88</v>
      </c>
      <c r="H5" s="5">
        <v>92</v>
      </c>
      <c r="I5" s="5"/>
    </row>
    <row r="6" spans="1:9" x14ac:dyDescent="0.3">
      <c r="A6" s="5" t="s">
        <v>208</v>
      </c>
      <c r="B6" s="5" t="s">
        <v>209</v>
      </c>
      <c r="C6" s="5" t="s">
        <v>210</v>
      </c>
      <c r="D6" s="5" t="s">
        <v>204</v>
      </c>
      <c r="E6" s="5">
        <v>45</v>
      </c>
      <c r="F6" s="5">
        <v>76</v>
      </c>
      <c r="G6" s="5">
        <v>55</v>
      </c>
      <c r="H6" s="5">
        <v>96</v>
      </c>
      <c r="I6" s="5"/>
    </row>
    <row r="7" spans="1:9" x14ac:dyDescent="0.3">
      <c r="A7" s="5" t="s">
        <v>211</v>
      </c>
      <c r="B7" s="5" t="s">
        <v>212</v>
      </c>
      <c r="C7" s="5" t="s">
        <v>213</v>
      </c>
      <c r="D7" s="5" t="s">
        <v>214</v>
      </c>
      <c r="E7" s="5">
        <v>99</v>
      </c>
      <c r="F7" s="5">
        <v>97</v>
      </c>
      <c r="G7" s="5">
        <v>90</v>
      </c>
      <c r="H7" s="5">
        <v>88</v>
      </c>
      <c r="I7" s="5"/>
    </row>
    <row r="8" spans="1:9" x14ac:dyDescent="0.3">
      <c r="A8" s="5" t="s">
        <v>215</v>
      </c>
      <c r="B8" s="5" t="s">
        <v>216</v>
      </c>
      <c r="C8" s="5" t="s">
        <v>210</v>
      </c>
      <c r="D8" s="5" t="s">
        <v>204</v>
      </c>
      <c r="E8" s="5">
        <v>80</v>
      </c>
      <c r="F8" s="5">
        <v>93</v>
      </c>
      <c r="G8" s="5">
        <v>86</v>
      </c>
      <c r="H8" s="5">
        <v>90</v>
      </c>
      <c r="I8" s="5"/>
    </row>
    <row r="9" spans="1:9" x14ac:dyDescent="0.3">
      <c r="A9" s="5" t="s">
        <v>217</v>
      </c>
      <c r="B9" s="5" t="s">
        <v>218</v>
      </c>
      <c r="C9" s="5" t="s">
        <v>219</v>
      </c>
      <c r="D9" s="5" t="s">
        <v>214</v>
      </c>
      <c r="E9" s="5">
        <v>52</v>
      </c>
      <c r="F9" s="5">
        <v>23</v>
      </c>
      <c r="G9" s="5">
        <v>15</v>
      </c>
      <c r="H9" s="5">
        <v>95</v>
      </c>
      <c r="I9" s="5"/>
    </row>
    <row r="10" spans="1:9" x14ac:dyDescent="0.3">
      <c r="A10" s="5" t="s">
        <v>220</v>
      </c>
      <c r="B10" s="5" t="s">
        <v>221</v>
      </c>
      <c r="C10" s="5" t="s">
        <v>207</v>
      </c>
      <c r="D10" s="5" t="s">
        <v>214</v>
      </c>
      <c r="E10" s="5">
        <v>80</v>
      </c>
      <c r="F10" s="5">
        <v>75</v>
      </c>
      <c r="G10" s="5">
        <v>86</v>
      </c>
      <c r="H10" s="5">
        <v>85</v>
      </c>
      <c r="I10" s="5"/>
    </row>
    <row r="11" spans="1:9" x14ac:dyDescent="0.3">
      <c r="A11" s="5" t="s">
        <v>222</v>
      </c>
      <c r="B11" s="5" t="s">
        <v>223</v>
      </c>
      <c r="C11" s="5" t="s">
        <v>219</v>
      </c>
      <c r="D11" s="5" t="s">
        <v>204</v>
      </c>
      <c r="E11" s="5">
        <v>95</v>
      </c>
      <c r="F11" s="5">
        <v>96</v>
      </c>
      <c r="G11" s="5">
        <v>97</v>
      </c>
      <c r="H11" s="5">
        <v>98</v>
      </c>
      <c r="I11" s="5"/>
    </row>
    <row r="12" spans="1:9" x14ac:dyDescent="0.3">
      <c r="A12" s="5" t="s">
        <v>224</v>
      </c>
      <c r="B12" s="5" t="s">
        <v>225</v>
      </c>
      <c r="C12" s="5" t="s">
        <v>210</v>
      </c>
      <c r="D12" s="5" t="s">
        <v>204</v>
      </c>
      <c r="E12" s="5">
        <v>75</v>
      </c>
      <c r="F12" s="5">
        <v>58</v>
      </c>
      <c r="G12" s="5">
        <v>95</v>
      </c>
      <c r="H12" s="5">
        <v>92</v>
      </c>
      <c r="I12" s="5"/>
    </row>
    <row r="13" spans="1:9" x14ac:dyDescent="0.3">
      <c r="A13" s="5" t="s">
        <v>226</v>
      </c>
      <c r="B13" s="5" t="s">
        <v>227</v>
      </c>
      <c r="C13" s="5" t="s">
        <v>219</v>
      </c>
      <c r="D13" s="5" t="s">
        <v>214</v>
      </c>
      <c r="E13" s="5">
        <v>64</v>
      </c>
      <c r="F13" s="5">
        <v>85</v>
      </c>
      <c r="G13" s="5">
        <v>50</v>
      </c>
      <c r="H13" s="5">
        <v>90</v>
      </c>
      <c r="I13" s="5"/>
    </row>
  </sheetData>
  <mergeCells count="1">
    <mergeCell ref="A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lovee</cp:lastModifiedBy>
  <dcterms:created xsi:type="dcterms:W3CDTF">2023-04-27T08:01:32Z</dcterms:created>
  <dcterms:modified xsi:type="dcterms:W3CDTF">2024-12-10T04:39:08Z</dcterms:modified>
</cp:coreProperties>
</file>