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yhnj1\OneDrive\Desktop\"/>
    </mc:Choice>
  </mc:AlternateContent>
  <xr:revisionPtr revIDLastSave="0" documentId="13_ncr:1_{30A58B85-CB29-4B15-BDF8-174A4AAC8171}" xr6:coauthVersionLast="47" xr6:coauthVersionMax="47" xr10:uidLastSave="{00000000-0000-0000-0000-000000000000}"/>
  <bookViews>
    <workbookView xWindow="-108" yWindow="-108" windowWidth="23256" windowHeight="12456" firstSheet="3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E4" i="4"/>
  <c r="E5" i="4"/>
  <c r="E6" i="4"/>
  <c r="E7" i="4"/>
  <c r="E8" i="4"/>
  <c r="E9" i="4"/>
  <c r="E10" i="4"/>
  <c r="E11" i="4"/>
  <c r="E12" i="4"/>
  <c r="E3" i="4"/>
  <c r="K17" i="4"/>
  <c r="K18" i="4"/>
  <c r="K19" i="4"/>
  <c r="K20" i="4"/>
  <c r="K21" i="4"/>
  <c r="K22" i="4"/>
  <c r="K23" i="4"/>
  <c r="K16" i="4"/>
  <c r="C27" i="4"/>
  <c r="K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5" i="6" l="1"/>
</calcChain>
</file>

<file path=xl/sharedStrings.xml><?xml version="1.0" encoding="utf-8"?>
<sst xmlns="http://schemas.openxmlformats.org/spreadsheetml/2006/main" count="429" uniqueCount="252">
  <si>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</si>
  <si>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</si>
  <si>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</si>
  <si>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</si>
  <si>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</si>
  <si>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</si>
  <si>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</si>
  <si>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</si>
  <si>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</si>
  <si>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</si>
  <si>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</si>
  <si>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</si>
  <si>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</si>
  <si>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</si>
  <si>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</si>
  <si>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</si>
  <si>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</si>
  <si>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</si>
  <si>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</si>
  <si>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</si>
  <si>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</si>
  <si>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</si>
  <si>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</si>
  <si>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</si>
  <si>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</si>
  <si>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</si>
  <si>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</si>
  <si>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</si>
  <si>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</si>
  <si>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</si>
  <si>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</si>
  <si>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</si>
  <si>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</si>
  <si>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</si>
  <si>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</si>
  <si>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</si>
  <si>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</si>
  <si>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</si>
  <si>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</si>
  <si>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</si>
  <si>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</si>
  <si>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</si>
  <si>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</si>
  <si>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</si>
  <si>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</si>
  <si>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</si>
  <si>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</si>
  <si>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</si>
  <si>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</si>
  <si>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</si>
  <si>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</si>
  <si>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</si>
  <si>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</si>
  <si>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</si>
  <si>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</si>
  <si>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</si>
  <si>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</si>
  <si>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</si>
  <si>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</si>
  <si>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</si>
  <si>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</si>
  <si>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</si>
  <si>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</si>
  <si>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</si>
  <si>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</si>
  <si>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</si>
  <si>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</si>
  <si>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</si>
  <si>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</si>
  <si>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</si>
  <si>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</si>
  <si>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</si>
  <si>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</si>
  <si>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</si>
  <si>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</si>
  <si>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</si>
  <si>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</si>
  <si>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</si>
  <si>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</si>
  <si>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</si>
  <si>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</si>
  <si>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</si>
  <si>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</si>
  <si>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</si>
  <si>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</si>
  <si>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</si>
  <si>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</si>
  <si>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</si>
  <si>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</si>
  <si>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</si>
  <si>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</si>
  <si>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</si>
  <si>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</si>
  <si>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</si>
  <si>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</si>
  <si>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</si>
  <si>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</si>
  <si>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</si>
  <si>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</si>
  <si>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</si>
  <si>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</si>
  <si>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</si>
  <si>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</si>
  <si>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</si>
  <si>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</si>
  <si>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</si>
  <si>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</si>
  <si>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</si>
  <si>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</si>
  <si>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</si>
  <si>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</si>
  <si>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</si>
  <si>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</si>
  <si>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</si>
  <si>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</si>
  <si>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</si>
  <si>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</si>
  <si>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</si>
  <si>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</si>
  <si>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</si>
  <si>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</si>
  <si>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</si>
  <si>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</si>
  <si>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</si>
  <si>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</si>
  <si>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</si>
  <si>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</si>
  <si>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</si>
  <si>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</si>
  <si>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</si>
  <si>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</si>
  <si>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</si>
  <si>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</si>
  <si>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</si>
  <si>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</si>
  <si>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</si>
  <si>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</si>
  <si>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</si>
  <si>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</si>
  <si>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</si>
  <si>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</si>
  <si>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</si>
  <si>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</si>
  <si>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</si>
  <si>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</si>
  <si>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</si>
  <si>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</si>
  <si>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</si>
  <si>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</si>
  <si>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</si>
  <si>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</si>
  <si>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</si>
  <si>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</si>
  <si>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</si>
  <si>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</si>
  <si>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</si>
  <si>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</si>
  <si>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</si>
  <si>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</si>
  <si>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</si>
  <si>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</si>
  <si>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</si>
  <si>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</si>
  <si>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</si>
  <si>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</si>
  <si>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</si>
  <si>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</si>
  <si>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</si>
  <si>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</si>
  <si>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</si>
  <si>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</si>
  <si>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</si>
  <si>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</si>
  <si>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</si>
  <si>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</si>
  <si>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</si>
  <si>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</si>
  <si>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</si>
  <si>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</si>
  <si>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</si>
  <si>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</si>
  <si>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</si>
  <si>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</si>
  <si>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</si>
  <si>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</si>
  <si>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</si>
  <si>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</si>
  <si>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</si>
  <si>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</si>
  <si>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</si>
  <si>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</si>
  <si>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</si>
  <si>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</si>
  <si>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</si>
  <si>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</si>
  <si>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</si>
  <si>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</si>
  <si>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</si>
  <si>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</si>
  <si>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</si>
  <si>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</si>
  <si>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</si>
  <si>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</si>
  <si>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</si>
  <si>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</si>
  <si>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</si>
  <si>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</si>
  <si>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별칭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</si>
  <si>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</si>
  <si>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</si>
  <si>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</si>
  <si>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</si>
  <si>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</si>
  <si>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</si>
  <si>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</si>
  <si>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</si>
  <si>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</si>
  <si>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</si>
  <si>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</si>
  <si>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</si>
  <si>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</si>
  <si>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</si>
  <si>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</si>
  <si>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</si>
  <si>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</si>
  <si>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</si>
  <si>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</si>
  <si>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</si>
  <si>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</si>
  <si>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</si>
  <si>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</si>
  <si>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</si>
  <si>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</si>
  <si>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</si>
  <si>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</si>
  <si>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</si>
  <si>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</si>
  <si>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</si>
  <si>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</si>
  <si>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</si>
  <si>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</si>
  <si>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</si>
  <si>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</si>
  <si>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</si>
  <si>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</si>
  <si>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</si>
  <si>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</si>
  <si>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</si>
  <si>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서울</t>
    <phoneticPr fontId="2" type="noConversion"/>
  </si>
  <si>
    <t>인천</t>
    <phoneticPr fontId="2" type="noConversion"/>
  </si>
  <si>
    <t>점수</t>
    <phoneticPr fontId="2" type="noConversion"/>
  </si>
  <si>
    <t>&gt;=90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</si>
</sst>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5B-4A12-808D-5F45C02626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675981360"/>
        <c:axId val="1675981840"/>
      </c:barChart>
      <c:lineChart>
        <c:grouping val="standar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8C-47DB-ABED-E7F6D79100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67598184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5981360"/>
        <c:crosses val="max"/>
        <c:crossBetween val="between"/>
        <c:majorUnit val="2"/>
      </c:valAx>
      <c:catAx>
        <c:axId val="1675981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75981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419100</xdr:colOff>
          <xdr:row>3</xdr:row>
          <xdr:rowOff>0</xdr:rowOff>
        </xdr:from>
        <xdr:to>
          <xdr:col>8</xdr:col>
          <xdr:colOff>7620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7620</xdr:colOff>
      <xdr:row>6</xdr:row>
      <xdr:rowOff>0</xdr:rowOff>
    </xdr:from>
    <xdr:to>
      <xdr:col>7</xdr:col>
      <xdr:colOff>662940</xdr:colOff>
      <xdr:row>7</xdr:row>
      <xdr:rowOff>213360</xdr:rowOff>
    </xdr:to>
    <xdr:sp macro="[0]!회계" textlink="">
      <xdr:nvSpPr>
        <xdr:cNvPr id="4" name="사각형: 빗면 3">
          <a:extLst>
            <a:ext uri="{FF2B5EF4-FFF2-40B4-BE49-F238E27FC236}">
              <a16:creationId xmlns:a16="http://schemas.microsoft.com/office/drawing/2014/main" id="{8767E469-FBF7-7605-E287-9874F1B6A11E}"/>
            </a:ext>
          </a:extLst>
        </xdr:cNvPr>
        <xdr:cNvSpPr/>
      </xdr:nvSpPr>
      <xdr:spPr>
        <a:xfrm>
          <a:off x="4076700" y="1371600"/>
          <a:ext cx="1325880" cy="4343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sheetPr codeName="Sheet1"/>
  <dimension ref="A1:F10"/>
  <sheetViews>
    <sheetView workbookViewId="0">
      <selection activeCell="C12" sqref="C12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199</v>
      </c>
      <c r="B3" s="1" t="s">
        <v>174</v>
      </c>
      <c r="C3" s="1" t="s">
        <v>207</v>
      </c>
      <c r="D3" s="1" t="s">
        <v>208</v>
      </c>
      <c r="E3" s="1" t="s">
        <v>216</v>
      </c>
      <c r="F3" s="1" t="s">
        <v>223</v>
      </c>
    </row>
    <row r="4" spans="1:6" x14ac:dyDescent="0.4">
      <c r="A4" s="1" t="s">
        <v>200</v>
      </c>
      <c r="B4" s="1" t="s">
        <v>181</v>
      </c>
      <c r="C4" s="1" t="s">
        <v>231</v>
      </c>
      <c r="D4" s="1" t="s">
        <v>209</v>
      </c>
      <c r="E4" s="1" t="s">
        <v>217</v>
      </c>
      <c r="F4" s="1" t="s">
        <v>224</v>
      </c>
    </row>
    <row r="5" spans="1:6" x14ac:dyDescent="0.4">
      <c r="A5" s="1" t="s">
        <v>201</v>
      </c>
      <c r="B5" s="1" t="s">
        <v>178</v>
      </c>
      <c r="C5" s="1" t="s">
        <v>232</v>
      </c>
      <c r="D5" s="1" t="s">
        <v>210</v>
      </c>
      <c r="E5" s="1" t="s">
        <v>218</v>
      </c>
      <c r="F5" s="1" t="s">
        <v>225</v>
      </c>
    </row>
    <row r="6" spans="1:6" x14ac:dyDescent="0.4">
      <c r="A6" s="1" t="s">
        <v>202</v>
      </c>
      <c r="B6" s="1" t="s">
        <v>181</v>
      </c>
      <c r="C6" s="1" t="s">
        <v>233</v>
      </c>
      <c r="D6" s="1" t="s">
        <v>211</v>
      </c>
      <c r="E6" s="1" t="s">
        <v>219</v>
      </c>
      <c r="F6" s="1" t="s">
        <v>226</v>
      </c>
    </row>
    <row r="7" spans="1:6" x14ac:dyDescent="0.4">
      <c r="A7" s="1" t="s">
        <v>203</v>
      </c>
      <c r="B7" s="1" t="s">
        <v>178</v>
      </c>
      <c r="C7" s="1" t="s">
        <v>234</v>
      </c>
      <c r="D7" s="1" t="s">
        <v>212</v>
      </c>
      <c r="E7" s="1" t="s">
        <v>220</v>
      </c>
      <c r="F7" s="1" t="s">
        <v>227</v>
      </c>
    </row>
    <row r="8" spans="1:6" x14ac:dyDescent="0.4">
      <c r="A8" s="1" t="s">
        <v>204</v>
      </c>
      <c r="B8" s="1" t="s">
        <v>181</v>
      </c>
      <c r="C8" s="1" t="s">
        <v>235</v>
      </c>
      <c r="D8" s="1" t="s">
        <v>213</v>
      </c>
      <c r="E8" s="1" t="s">
        <v>221</v>
      </c>
      <c r="F8" s="1" t="s">
        <v>228</v>
      </c>
    </row>
    <row r="9" spans="1:6" x14ac:dyDescent="0.4">
      <c r="A9" s="1" t="s">
        <v>205</v>
      </c>
      <c r="B9" s="1" t="s">
        <v>178</v>
      </c>
      <c r="C9" s="1" t="s">
        <v>236</v>
      </c>
      <c r="D9" s="1" t="s">
        <v>214</v>
      </c>
      <c r="E9" s="1" t="s">
        <v>217</v>
      </c>
      <c r="F9" s="1" t="s">
        <v>229</v>
      </c>
    </row>
    <row r="10" spans="1:6" x14ac:dyDescent="0.4">
      <c r="A10" s="1" t="s">
        <v>206</v>
      </c>
      <c r="B10" s="1" t="s">
        <v>181</v>
      </c>
      <c r="C10" s="1" t="s">
        <v>237</v>
      </c>
      <c r="D10" s="1" t="s">
        <v>215</v>
      </c>
      <c r="E10" s="1" t="s">
        <v>222</v>
      </c>
      <c r="F10" s="1" t="s">
        <v>230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sheetPr codeName="Sheet2"/>
  <dimension ref="A1:H16"/>
  <sheetViews>
    <sheetView workbookViewId="0">
      <selection activeCell="H20" sqref="H20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238</v>
      </c>
    </row>
    <row r="4" spans="1:8" x14ac:dyDescent="0.4">
      <c r="A4" s="19"/>
      <c r="B4" s="19"/>
      <c r="C4" s="19"/>
      <c r="D4" s="19"/>
      <c r="E4" s="11" t="s">
        <v>8</v>
      </c>
      <c r="F4" s="11" t="s">
        <v>9</v>
      </c>
      <c r="G4" s="11" t="s">
        <v>10</v>
      </c>
      <c r="H4" s="19"/>
    </row>
    <row r="5" spans="1:8" x14ac:dyDescent="0.4">
      <c r="A5" s="12">
        <v>23010501</v>
      </c>
      <c r="B5" s="12" t="s">
        <v>11</v>
      </c>
      <c r="C5" s="12">
        <v>46</v>
      </c>
      <c r="D5" s="12">
        <v>24</v>
      </c>
      <c r="E5" s="12"/>
      <c r="F5" s="12"/>
      <c r="G5" s="12">
        <v>20</v>
      </c>
      <c r="H5" s="12">
        <v>90</v>
      </c>
    </row>
    <row r="6" spans="1:8" x14ac:dyDescent="0.4">
      <c r="A6" s="12">
        <v>23010502</v>
      </c>
      <c r="B6" s="12" t="s">
        <v>12</v>
      </c>
      <c r="C6" s="12">
        <v>38</v>
      </c>
      <c r="D6" s="12">
        <v>20</v>
      </c>
      <c r="E6" s="12">
        <v>5</v>
      </c>
      <c r="F6" s="12"/>
      <c r="G6" s="12"/>
      <c r="H6" s="12">
        <v>63</v>
      </c>
    </row>
    <row r="7" spans="1:8" x14ac:dyDescent="0.4">
      <c r="A7" s="12">
        <v>23010503</v>
      </c>
      <c r="B7" s="12" t="s">
        <v>13</v>
      </c>
      <c r="C7" s="12">
        <v>49</v>
      </c>
      <c r="D7" s="12">
        <v>30</v>
      </c>
      <c r="E7" s="12"/>
      <c r="F7" s="12">
        <v>15</v>
      </c>
      <c r="G7" s="12"/>
      <c r="H7" s="12">
        <v>94</v>
      </c>
    </row>
    <row r="8" spans="1:8" x14ac:dyDescent="0.4">
      <c r="A8" s="12">
        <v>23010504</v>
      </c>
      <c r="B8" s="12" t="s">
        <v>14</v>
      </c>
      <c r="C8" s="12">
        <v>24</v>
      </c>
      <c r="D8" s="12">
        <v>18</v>
      </c>
      <c r="E8" s="12"/>
      <c r="F8" s="12"/>
      <c r="G8" s="12">
        <v>20</v>
      </c>
      <c r="H8" s="12">
        <v>62</v>
      </c>
    </row>
    <row r="9" spans="1:8" x14ac:dyDescent="0.4">
      <c r="A9" s="12">
        <v>23010505</v>
      </c>
      <c r="B9" s="12" t="s">
        <v>15</v>
      </c>
      <c r="C9" s="12">
        <v>35</v>
      </c>
      <c r="D9" s="12">
        <v>25</v>
      </c>
      <c r="E9" s="12"/>
      <c r="F9" s="12"/>
      <c r="G9" s="12">
        <v>20</v>
      </c>
      <c r="H9" s="12">
        <v>80</v>
      </c>
    </row>
    <row r="10" spans="1:8" x14ac:dyDescent="0.4">
      <c r="A10" s="12">
        <v>23010506</v>
      </c>
      <c r="B10" s="12" t="s">
        <v>16</v>
      </c>
      <c r="C10" s="12">
        <v>33</v>
      </c>
      <c r="D10" s="12">
        <v>22</v>
      </c>
      <c r="E10" s="12"/>
      <c r="F10" s="12"/>
      <c r="G10" s="12">
        <v>20</v>
      </c>
      <c r="H10" s="12">
        <v>75</v>
      </c>
    </row>
    <row r="11" spans="1:8" x14ac:dyDescent="0.4">
      <c r="A11" s="12">
        <v>23010507</v>
      </c>
      <c r="B11" s="12" t="s">
        <v>17</v>
      </c>
      <c r="C11" s="12">
        <v>48</v>
      </c>
      <c r="D11" s="12">
        <v>29</v>
      </c>
      <c r="E11" s="12"/>
      <c r="F11" s="12">
        <v>15</v>
      </c>
      <c r="G11" s="12"/>
      <c r="H11" s="12">
        <v>92</v>
      </c>
    </row>
    <row r="12" spans="1:8" x14ac:dyDescent="0.4">
      <c r="A12" s="12">
        <v>23010508</v>
      </c>
      <c r="B12" s="12" t="s">
        <v>18</v>
      </c>
      <c r="C12" s="12">
        <v>42</v>
      </c>
      <c r="D12" s="12">
        <v>23</v>
      </c>
      <c r="E12" s="12"/>
      <c r="F12" s="12"/>
      <c r="G12" s="12">
        <v>20</v>
      </c>
      <c r="H12" s="12">
        <v>85</v>
      </c>
    </row>
    <row r="13" spans="1:8" x14ac:dyDescent="0.4">
      <c r="A13" s="12">
        <v>23010509</v>
      </c>
      <c r="B13" s="12" t="s">
        <v>19</v>
      </c>
      <c r="C13" s="12">
        <v>31</v>
      </c>
      <c r="D13" s="12">
        <v>17</v>
      </c>
      <c r="E13" s="12">
        <v>10</v>
      </c>
      <c r="F13" s="12"/>
      <c r="G13" s="12"/>
      <c r="H13" s="12">
        <v>58</v>
      </c>
    </row>
    <row r="14" spans="1:8" x14ac:dyDescent="0.4">
      <c r="A14" s="12">
        <v>23010510</v>
      </c>
      <c r="B14" s="12" t="s">
        <v>20</v>
      </c>
      <c r="C14" s="12">
        <v>40</v>
      </c>
      <c r="D14" s="12">
        <v>21</v>
      </c>
      <c r="E14" s="12"/>
      <c r="F14" s="12"/>
      <c r="G14" s="12">
        <v>20</v>
      </c>
      <c r="H14" s="12">
        <v>81</v>
      </c>
    </row>
    <row r="15" spans="1:8" x14ac:dyDescent="0.4">
      <c r="A15" s="12">
        <v>23010511</v>
      </c>
      <c r="B15" s="12" t="s">
        <v>21</v>
      </c>
      <c r="C15" s="12">
        <v>39</v>
      </c>
      <c r="D15" s="12">
        <v>19</v>
      </c>
      <c r="E15" s="12"/>
      <c r="F15" s="12">
        <v>15</v>
      </c>
      <c r="G15" s="12"/>
      <c r="H15" s="12">
        <v>73</v>
      </c>
    </row>
    <row r="16" spans="1:8" x14ac:dyDescent="0.4">
      <c r="A16" s="12">
        <v>23010512</v>
      </c>
      <c r="B16" s="12" t="s">
        <v>22</v>
      </c>
      <c r="C16" s="12">
        <v>30</v>
      </c>
      <c r="D16" s="12">
        <v>26</v>
      </c>
      <c r="E16" s="12"/>
      <c r="F16" s="12"/>
      <c r="G16" s="12">
        <v>20</v>
      </c>
      <c r="H16" s="12">
        <v>76</v>
      </c>
    </row>
  </sheetData>
  <mergeCells count="6">
    <mergeCell ref="A3:A4"/>
    <mergeCell ref="H3:H4"/>
    <mergeCell ref="E3:G3"/>
    <mergeCell ref="D3:D4"/>
    <mergeCell ref="C3:C4"/>
    <mergeCell ref="B3:B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sheetPr codeName="Sheet3"/>
  <dimension ref="A1:G16"/>
  <sheetViews>
    <sheetView workbookViewId="0">
      <selection activeCell="F19" sqref="F19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20" t="s">
        <v>23</v>
      </c>
      <c r="B1" s="20"/>
      <c r="C1" s="20"/>
      <c r="D1" s="20"/>
      <c r="E1" s="20"/>
      <c r="F1" s="20"/>
      <c r="G1" s="20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 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sheetPr codeName="Sheet4"/>
  <dimension ref="A1:K39"/>
  <sheetViews>
    <sheetView topLeftCell="B16" workbookViewId="0">
      <selection activeCell="F34" sqref="F34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4">
      <c r="A2" s="2" t="s">
        <v>173</v>
      </c>
      <c r="B2" s="2" t="s">
        <v>174</v>
      </c>
      <c r="C2" s="25" t="s">
        <v>175</v>
      </c>
      <c r="D2" s="26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4">
      <c r="A3" s="2" t="s">
        <v>177</v>
      </c>
      <c r="B3" s="2" t="s">
        <v>178</v>
      </c>
      <c r="C3" s="25" t="s">
        <v>179</v>
      </c>
      <c r="D3" s="26"/>
      <c r="E3" s="8">
        <f>DATE(IF(MID(C3, 8, 1)*1&gt;2, 2000, 1900)+MID(C3, 1, 2), MID(C3, 3, 2), MID(C3, 5, 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COUNTBLANK(I3:I12)/COUNTA(G3:G12)*100&amp;"%"</f>
        <v>30%</v>
      </c>
    </row>
    <row r="4" spans="1:11" x14ac:dyDescent="0.4">
      <c r="A4" s="2" t="s">
        <v>180</v>
      </c>
      <c r="B4" s="2" t="s">
        <v>181</v>
      </c>
      <c r="C4" s="25" t="s">
        <v>182</v>
      </c>
      <c r="D4" s="26"/>
      <c r="E4" s="8">
        <f t="shared" ref="E4:E12" si="0">DATE(IF(MID(C4, 8, 1)*1&gt;2, 2000, 1900)+MID(C4, 1, 2), MID(C4, 3, 2), MID(C4, 5, 2))</f>
        <v>39513</v>
      </c>
      <c r="G4" s="2">
        <v>375002</v>
      </c>
      <c r="H4" s="2" t="s">
        <v>62</v>
      </c>
      <c r="I4" s="2"/>
      <c r="J4" s="2">
        <v>0</v>
      </c>
    </row>
    <row r="5" spans="1:11" x14ac:dyDescent="0.4">
      <c r="A5" s="2" t="s">
        <v>183</v>
      </c>
      <c r="B5" s="2" t="s">
        <v>181</v>
      </c>
      <c r="C5" s="25" t="s">
        <v>184</v>
      </c>
      <c r="D5" s="26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4">
      <c r="A6" s="2" t="s">
        <v>185</v>
      </c>
      <c r="B6" s="2" t="s">
        <v>178</v>
      </c>
      <c r="C6" s="25" t="s">
        <v>186</v>
      </c>
      <c r="D6" s="26"/>
      <c r="E6" s="8">
        <f t="shared" si="0"/>
        <v>38247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4">
      <c r="A7" s="2" t="s">
        <v>187</v>
      </c>
      <c r="B7" s="2" t="s">
        <v>178</v>
      </c>
      <c r="C7" s="25" t="s">
        <v>188</v>
      </c>
      <c r="D7" s="26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4">
      <c r="A8" s="2" t="s">
        <v>189</v>
      </c>
      <c r="B8" s="2" t="s">
        <v>178</v>
      </c>
      <c r="C8" s="25" t="s">
        <v>190</v>
      </c>
      <c r="D8" s="26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4">
      <c r="A9" s="2" t="s">
        <v>191</v>
      </c>
      <c r="B9" s="2" t="s">
        <v>181</v>
      </c>
      <c r="C9" s="25" t="s">
        <v>192</v>
      </c>
      <c r="D9" s="26"/>
      <c r="E9" s="8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4">
      <c r="A10" s="2" t="s">
        <v>193</v>
      </c>
      <c r="B10" s="2" t="s">
        <v>178</v>
      </c>
      <c r="C10" s="25" t="s">
        <v>194</v>
      </c>
      <c r="D10" s="26"/>
      <c r="E10" s="8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1" x14ac:dyDescent="0.4">
      <c r="A11" s="2" t="s">
        <v>195</v>
      </c>
      <c r="B11" s="2" t="s">
        <v>181</v>
      </c>
      <c r="C11" s="25" t="s">
        <v>196</v>
      </c>
      <c r="D11" s="26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4">
      <c r="A12" s="2" t="s">
        <v>197</v>
      </c>
      <c r="B12" s="2" t="s">
        <v>181</v>
      </c>
      <c r="C12" s="25" t="s">
        <v>198</v>
      </c>
      <c r="D12" s="26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4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4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4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 1), $H$26:$K$27, 2, 0)</f>
        <v>1365000</v>
      </c>
    </row>
    <row r="17" spans="1:11" x14ac:dyDescent="0.4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J17*HLOOKUP(RIGHT(H17, 1), $H$26:$K$27, 2, 0)</f>
        <v>1330000</v>
      </c>
    </row>
    <row r="18" spans="1:11" x14ac:dyDescent="0.4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84</v>
      </c>
      <c r="C24" s="2">
        <v>88</v>
      </c>
      <c r="D24" s="21" t="s">
        <v>87</v>
      </c>
      <c r="E24" s="22"/>
    </row>
    <row r="25" spans="1:11" x14ac:dyDescent="0.4">
      <c r="A25" s="2">
        <v>1601</v>
      </c>
      <c r="B25" s="2" t="s">
        <v>88</v>
      </c>
      <c r="C25" s="2">
        <v>78</v>
      </c>
      <c r="D25" s="2" t="s">
        <v>208</v>
      </c>
      <c r="E25" s="2" t="s">
        <v>250</v>
      </c>
      <c r="G25" t="s">
        <v>89</v>
      </c>
    </row>
    <row r="26" spans="1:11" x14ac:dyDescent="0.4">
      <c r="A26" s="2">
        <v>1625</v>
      </c>
      <c r="B26" s="2" t="s">
        <v>74</v>
      </c>
      <c r="C26" s="2">
        <v>90</v>
      </c>
      <c r="D26" s="2" t="s">
        <v>248</v>
      </c>
      <c r="E26" s="2" t="s">
        <v>251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">
      <c r="A27" s="23" t="s">
        <v>95</v>
      </c>
      <c r="B27" s="24"/>
      <c r="C27" s="2">
        <f>ROUND(DAVERAGE(A15:C26, 3, D25:E27), 1)</f>
        <v>92.3</v>
      </c>
      <c r="D27" s="2" t="s">
        <v>249</v>
      </c>
      <c r="E27" s="2" t="s">
        <v>251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97</v>
      </c>
      <c r="B29" s="5" t="s">
        <v>98</v>
      </c>
    </row>
    <row r="30" spans="1:11" x14ac:dyDescent="0.4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">
      <c r="A31" s="2" t="s">
        <v>103</v>
      </c>
      <c r="B31" s="2">
        <v>46</v>
      </c>
      <c r="C31" s="2">
        <v>43</v>
      </c>
      <c r="D31" s="2">
        <v>89</v>
      </c>
      <c r="E31" s="2" t="str">
        <f>IF(D31&gt;=LARGE($D$31:$D$39, 3), "◆", IF(D31&lt;=SMALL($D$31:$D$39, 3), "◇", ""))</f>
        <v/>
      </c>
    </row>
    <row r="32" spans="1:11" x14ac:dyDescent="0.4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IF(D32&gt;=LARGE($D$31:$D$39, 3), "◆", IF(D32&lt;=SMALL($D$31:$D$39, 3), "◇", ""))</f>
        <v/>
      </c>
    </row>
    <row r="33" spans="1:5" x14ac:dyDescent="0.4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sheetPr codeName="Sheet5"/>
  <dimension ref="A1:I25"/>
  <sheetViews>
    <sheetView zoomScale="71" workbookViewId="0">
      <selection activeCell="F24" sqref="F24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27" t="s">
        <v>104</v>
      </c>
      <c r="B1" s="27"/>
      <c r="C1" s="27"/>
      <c r="D1" s="27"/>
      <c r="F1" s="27" t="s">
        <v>105</v>
      </c>
      <c r="G1" s="27"/>
      <c r="H1" s="27"/>
      <c r="I1" s="27"/>
    </row>
    <row r="2" spans="1:9" x14ac:dyDescent="0.4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27" t="s">
        <v>116</v>
      </c>
      <c r="B14" s="27"/>
      <c r="C14" s="27"/>
      <c r="D14" s="27"/>
      <c r="F14" s="27" t="s">
        <v>117</v>
      </c>
      <c r="G14" s="27"/>
      <c r="H14" s="27"/>
    </row>
    <row r="15" spans="1:9" x14ac:dyDescent="0.4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3">
        <v>3030000</v>
      </c>
    </row>
    <row r="17" spans="1:8" x14ac:dyDescent="0.4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3">
        <v>4620000</v>
      </c>
    </row>
    <row r="18" spans="1:8" x14ac:dyDescent="0.4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3">
        <v>3996000</v>
      </c>
    </row>
    <row r="19" spans="1:8" x14ac:dyDescent="0.4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3">
        <v>4860000</v>
      </c>
    </row>
    <row r="20" spans="1:8" x14ac:dyDescent="0.4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3">
        <v>2576000</v>
      </c>
    </row>
    <row r="21" spans="1:8" x14ac:dyDescent="0.4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3">
        <v>5082000</v>
      </c>
    </row>
    <row r="22" spans="1:8" x14ac:dyDescent="0.4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3">
        <v>3840000</v>
      </c>
    </row>
    <row r="23" spans="1:8" x14ac:dyDescent="0.4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3">
        <v>4425000</v>
      </c>
    </row>
    <row r="24" spans="1:8" x14ac:dyDescent="0.4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3">
        <v>3294000</v>
      </c>
    </row>
    <row r="25" spans="1:8" x14ac:dyDescent="0.4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sheetPr codeName="Sheet6"/>
  <dimension ref="A1:I35"/>
  <sheetViews>
    <sheetView topLeftCell="A13" workbookViewId="0">
      <selection activeCell="F31" sqref="F31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20" t="s">
        <v>144</v>
      </c>
      <c r="B1" s="20"/>
      <c r="C1" s="20"/>
      <c r="D1" s="20"/>
      <c r="E1" s="20"/>
      <c r="F1" s="20"/>
      <c r="G1" s="20"/>
      <c r="H1" s="20"/>
      <c r="I1" s="20"/>
    </row>
    <row r="3" spans="1:9" x14ac:dyDescent="0.4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4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3" t="s">
        <v>243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3" t="s">
        <v>244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3" t="s">
        <v>245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3" t="s">
        <v>239</v>
      </c>
      <c r="C13" s="2"/>
      <c r="D13" s="16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3" t="s">
        <v>243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3" t="s">
        <v>244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3" t="s">
        <v>245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3" t="s">
        <v>240</v>
      </c>
      <c r="C23" s="2"/>
      <c r="D23" s="16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3" t="s">
        <v>246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3" t="s">
        <v>244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1"/>
      <c r="B32" s="1"/>
      <c r="C32" s="15" t="s">
        <v>245</v>
      </c>
      <c r="D32" s="1"/>
      <c r="E32" s="14"/>
      <c r="F32" s="14"/>
      <c r="G32" s="14"/>
      <c r="H32" s="14"/>
      <c r="I32" s="14">
        <f>SUBTOTAL(5,I29:I31)</f>
        <v>4092000</v>
      </c>
    </row>
    <row r="33" spans="1:9" outlineLevel="1" x14ac:dyDescent="0.4">
      <c r="A33" s="1"/>
      <c r="B33" s="15" t="s">
        <v>241</v>
      </c>
      <c r="C33" s="1"/>
      <c r="D33" s="17">
        <f>SUBTOTAL(1,D24:D31)</f>
        <v>0.66666666666666663</v>
      </c>
      <c r="E33" s="14"/>
      <c r="F33" s="14"/>
      <c r="G33" s="14"/>
      <c r="H33" s="14"/>
      <c r="I33" s="14"/>
    </row>
    <row r="34" spans="1:9" x14ac:dyDescent="0.4">
      <c r="A34" s="1"/>
      <c r="B34" s="15"/>
      <c r="C34" s="15" t="s">
        <v>247</v>
      </c>
      <c r="D34" s="1"/>
      <c r="E34" s="14"/>
      <c r="F34" s="14"/>
      <c r="G34" s="14"/>
      <c r="H34" s="14"/>
      <c r="I34" s="14">
        <f>SUBTOTAL(5,I4:I31)</f>
        <v>2596000</v>
      </c>
    </row>
    <row r="35" spans="1:9" x14ac:dyDescent="0.4">
      <c r="A35" s="1"/>
      <c r="B35" s="15" t="s">
        <v>242</v>
      </c>
      <c r="C35" s="1"/>
      <c r="D35" s="17">
        <f>SUBTOTAL(1,D4:D31)</f>
        <v>1.1111111111111112</v>
      </c>
      <c r="E35" s="14"/>
      <c r="F35" s="14"/>
      <c r="G35" s="14"/>
      <c r="H35" s="14"/>
      <c r="I35" s="14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sheetPr codeName="Sheet7"/>
  <dimension ref="A1:E14"/>
  <sheetViews>
    <sheetView tabSelected="1" workbookViewId="0">
      <selection activeCell="G12" sqref="G12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20" t="s">
        <v>145</v>
      </c>
      <c r="B1" s="20"/>
      <c r="C1" s="20"/>
      <c r="D1" s="20"/>
      <c r="E1" s="20"/>
    </row>
    <row r="3" spans="1:5" x14ac:dyDescent="0.4">
      <c r="D3" s="2" t="s">
        <v>146</v>
      </c>
      <c r="E3" s="18">
        <v>20000</v>
      </c>
    </row>
    <row r="4" spans="1:5" x14ac:dyDescent="0.4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4">
      <c r="A5" s="2" t="s">
        <v>147</v>
      </c>
      <c r="B5" s="2" t="s">
        <v>62</v>
      </c>
      <c r="C5" s="2" t="s">
        <v>138</v>
      </c>
      <c r="D5" s="2">
        <v>234</v>
      </c>
      <c r="E5" s="18">
        <f>$E$3*D5</f>
        <v>4680000</v>
      </c>
    </row>
    <row r="6" spans="1:5" x14ac:dyDescent="0.4">
      <c r="A6" s="2" t="s">
        <v>148</v>
      </c>
      <c r="B6" s="2" t="s">
        <v>60</v>
      </c>
      <c r="C6" s="2" t="s">
        <v>35</v>
      </c>
      <c r="D6" s="2">
        <v>218</v>
      </c>
      <c r="E6" s="18">
        <f t="shared" ref="E6:E14" si="0">$E$3*D6</f>
        <v>4360000</v>
      </c>
    </row>
    <row r="7" spans="1:5" x14ac:dyDescent="0.4">
      <c r="A7" s="2" t="s">
        <v>149</v>
      </c>
      <c r="B7" s="2" t="s">
        <v>62</v>
      </c>
      <c r="C7" s="2" t="s">
        <v>35</v>
      </c>
      <c r="D7" s="2">
        <v>158</v>
      </c>
      <c r="E7" s="18">
        <f t="shared" si="0"/>
        <v>3160000</v>
      </c>
    </row>
    <row r="8" spans="1:5" x14ac:dyDescent="0.4">
      <c r="A8" s="2" t="s">
        <v>150</v>
      </c>
      <c r="B8" s="2" t="s">
        <v>60</v>
      </c>
      <c r="C8" s="2" t="s">
        <v>37</v>
      </c>
      <c r="D8" s="2">
        <v>210</v>
      </c>
      <c r="E8" s="18">
        <f t="shared" si="0"/>
        <v>4200000</v>
      </c>
    </row>
    <row r="9" spans="1:5" x14ac:dyDescent="0.4">
      <c r="A9" s="2" t="s">
        <v>151</v>
      </c>
      <c r="B9" s="2" t="s">
        <v>62</v>
      </c>
      <c r="C9" s="2" t="s">
        <v>37</v>
      </c>
      <c r="D9" s="2">
        <v>200</v>
      </c>
      <c r="E9" s="18">
        <f t="shared" si="0"/>
        <v>4000000</v>
      </c>
    </row>
    <row r="10" spans="1:5" x14ac:dyDescent="0.4">
      <c r="A10" s="2" t="s">
        <v>152</v>
      </c>
      <c r="B10" s="2" t="s">
        <v>60</v>
      </c>
      <c r="C10" s="2" t="s">
        <v>37</v>
      </c>
      <c r="D10" s="2">
        <v>169</v>
      </c>
      <c r="E10" s="18">
        <f t="shared" si="0"/>
        <v>3380000</v>
      </c>
    </row>
    <row r="11" spans="1:5" x14ac:dyDescent="0.4">
      <c r="A11" s="2" t="s">
        <v>153</v>
      </c>
      <c r="B11" s="2" t="s">
        <v>60</v>
      </c>
      <c r="C11" s="2" t="s">
        <v>39</v>
      </c>
      <c r="D11" s="2">
        <v>195</v>
      </c>
      <c r="E11" s="18">
        <f t="shared" si="0"/>
        <v>3900000</v>
      </c>
    </row>
    <row r="12" spans="1:5" x14ac:dyDescent="0.4">
      <c r="A12" s="2" t="s">
        <v>154</v>
      </c>
      <c r="B12" s="2" t="s">
        <v>60</v>
      </c>
      <c r="C12" s="2" t="s">
        <v>39</v>
      </c>
      <c r="D12" s="2">
        <v>204</v>
      </c>
      <c r="E12" s="18">
        <f t="shared" si="0"/>
        <v>4080000</v>
      </c>
    </row>
    <row r="13" spans="1:5" x14ac:dyDescent="0.4">
      <c r="A13" s="2" t="s">
        <v>155</v>
      </c>
      <c r="B13" s="2" t="s">
        <v>62</v>
      </c>
      <c r="C13" s="2" t="s">
        <v>39</v>
      </c>
      <c r="D13" s="2">
        <v>182</v>
      </c>
      <c r="E13" s="18">
        <f t="shared" si="0"/>
        <v>3640000</v>
      </c>
    </row>
    <row r="14" spans="1:5" x14ac:dyDescent="0.4">
      <c r="A14" s="2" t="s">
        <v>156</v>
      </c>
      <c r="B14" s="2" t="s">
        <v>62</v>
      </c>
      <c r="C14" s="2" t="s">
        <v>39</v>
      </c>
      <c r="D14" s="2">
        <v>216</v>
      </c>
      <c r="E14" s="18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5</xdr:col>
                    <xdr:colOff>419100</xdr:colOff>
                    <xdr:row>3</xdr:row>
                    <xdr:rowOff>0</xdr:rowOff>
                  </from>
                  <to>
                    <xdr:col>8</xdr:col>
                    <xdr:colOff>7620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sheetPr codeName="Sheet8"/>
  <dimension ref="A1:D13"/>
  <sheetViews>
    <sheetView topLeftCell="A4" workbookViewId="0">
      <selection activeCell="E7" sqref="E7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20" t="s">
        <v>157</v>
      </c>
      <c r="B1" s="20"/>
      <c r="C1" s="20"/>
      <c r="D1" s="20"/>
    </row>
    <row r="3" spans="1:4" x14ac:dyDescent="0.4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">
      <c r="A4" s="2" t="s">
        <v>162</v>
      </c>
      <c r="B4" s="2">
        <v>35</v>
      </c>
      <c r="C4" s="2">
        <v>2</v>
      </c>
      <c r="D4" s="10">
        <v>50000</v>
      </c>
    </row>
    <row r="5" spans="1:4" x14ac:dyDescent="0.4">
      <c r="A5" s="2" t="s">
        <v>163</v>
      </c>
      <c r="B5" s="2">
        <v>50</v>
      </c>
      <c r="C5" s="2">
        <v>2</v>
      </c>
      <c r="D5" s="10">
        <v>60000</v>
      </c>
    </row>
    <row r="6" spans="1:4" x14ac:dyDescent="0.4">
      <c r="A6" s="2" t="s">
        <v>164</v>
      </c>
      <c r="B6" s="2">
        <v>67</v>
      </c>
      <c r="C6" s="2">
        <v>4</v>
      </c>
      <c r="D6" s="10">
        <v>80000</v>
      </c>
    </row>
    <row r="7" spans="1:4" x14ac:dyDescent="0.4">
      <c r="A7" s="2" t="s">
        <v>165</v>
      </c>
      <c r="B7" s="2">
        <v>82</v>
      </c>
      <c r="C7" s="2">
        <v>5</v>
      </c>
      <c r="D7" s="10">
        <v>120000</v>
      </c>
    </row>
    <row r="8" spans="1:4" x14ac:dyDescent="0.4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4">
      <c r="A9" s="2" t="s">
        <v>167</v>
      </c>
      <c r="B9" s="2">
        <v>35</v>
      </c>
      <c r="C9" s="2">
        <v>2</v>
      </c>
      <c r="D9" s="10">
        <v>50000</v>
      </c>
    </row>
    <row r="10" spans="1:4" x14ac:dyDescent="0.4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아라 고</cp:lastModifiedBy>
  <dcterms:created xsi:type="dcterms:W3CDTF">2023-12-05T07:39:23Z</dcterms:created>
  <dcterms:modified xsi:type="dcterms:W3CDTF">2026-01-03T12:37:35Z</dcterms:modified>
</cp:coreProperties>
</file>