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 유화영\"/>
    </mc:Choice>
  </mc:AlternateContent>
  <xr:revisionPtr revIDLastSave="0" documentId="8_{EC45B1F8-C214-4BFF-8F26-E4275AD82BA6}" xr6:coauthVersionLast="47" xr6:coauthVersionMax="47" xr10:uidLastSave="{00000000-0000-0000-0000-000000000000}"/>
  <bookViews>
    <workbookView xWindow="-108" yWindow="-108" windowWidth="23256" windowHeight="12456" firstSheet="1" activeTab="5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3" i="6" s="1"/>
  <c r="D34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<sst xmlns="http://schemas.openxmlformats.org/spreadsheetml/2006/main" count="430" uniqueCount="263">
  <si>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</si>
  <si>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</si>
  <si>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</si>
  <si>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</si>
  <si>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</si>
  <si>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</si>
  <si>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</si>
  <si>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</si>
  <si>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</si>
  <si>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</si>
  <si>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</si>
  <si>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</si>
  <si>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</si>
  <si>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</si>
  <si>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</si>
  <si>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</si>
  <si>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</si>
  <si>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</si>
  <si>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</si>
  <si>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</si>
  <si>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</si>
  <si>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</si>
  <si>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</si>
  <si>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</si>
  <si>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</si>
  <si>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</si>
  <si>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</si>
  <si>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</si>
  <si>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</si>
  <si>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</si>
  <si>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</si>
  <si>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</si>
  <si>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</si>
  <si>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</si>
  <si>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</si>
  <si>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</si>
  <si>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</si>
  <si>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</si>
  <si>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</si>
  <si>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</si>
  <si>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</si>
  <si>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</si>
  <si>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</si>
  <si>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</si>
  <si>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</si>
  <si>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</si>
  <si>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</si>
  <si>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</si>
  <si>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</si>
  <si>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</si>
  <si>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</si>
  <si>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</si>
  <si>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</si>
  <si>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</si>
  <si>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</si>
  <si>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</si>
  <si>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</si>
  <si>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</si>
  <si>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</si>
  <si>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</si>
  <si>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</si>
  <si>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</si>
  <si>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</si>
  <si>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</si>
  <si>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</si>
  <si>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</si>
  <si>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</si>
  <si>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</si>
  <si>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</si>
  <si>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</si>
  <si>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</si>
  <si>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</si>
  <si>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</si>
  <si>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</si>
  <si>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</si>
  <si>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</si>
  <si>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</si>
  <si>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</si>
  <si>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</si>
  <si>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</si>
  <si>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</si>
  <si>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</si>
  <si>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</si>
  <si>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</si>
  <si>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</si>
  <si>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</si>
  <si>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</si>
  <si>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</si>
  <si>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</si>
  <si>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</si>
  <si>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</si>
  <si>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</si>
  <si>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</si>
  <si>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</si>
  <si>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</si>
  <si>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</si>
  <si>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</si>
  <si>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</si>
  <si>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</si>
  <si>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</si>
  <si>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</si>
  <si>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</si>
  <si>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</si>
  <si>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</si>
  <si>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</si>
  <si>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</si>
  <si>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</si>
  <si>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</si>
  <si>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</si>
  <si>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</si>
  <si>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</si>
  <si>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</si>
  <si>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</si>
  <si>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</si>
  <si>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</si>
  <si>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</si>
  <si>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</si>
  <si>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</si>
  <si>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</si>
  <si>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</si>
  <si>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</si>
  <si>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</si>
  <si>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</si>
  <si>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</si>
  <si>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</si>
  <si>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</si>
  <si>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</si>
  <si>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</si>
  <si>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</si>
  <si>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</si>
  <si>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</si>
  <si>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</si>
  <si>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</si>
  <si>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</si>
  <si>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</si>
  <si>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</si>
  <si>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</si>
  <si>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</si>
  <si>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</si>
  <si>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</si>
  <si>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</si>
  <si>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</si>
  <si>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</si>
  <si>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</si>
  <si>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</si>
  <si>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</si>
  <si>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</si>
  <si>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</si>
  <si>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</si>
  <si>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</si>
  <si>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</si>
  <si>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</si>
  <si>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</si>
  <si>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</si>
  <si>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</si>
  <si>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</si>
  <si>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</si>
  <si>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</si>
  <si>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</si>
  <si>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</si>
  <si>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</si>
  <si>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</si>
  <si>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</si>
  <si>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</si>
  <si>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</si>
  <si>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</si>
  <si>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</si>
  <si>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</si>
  <si>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</si>
  <si>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</si>
  <si>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</si>
  <si>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</si>
  <si>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</si>
  <si>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</si>
  <si>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</si>
  <si>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</si>
  <si>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</si>
  <si>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</si>
  <si>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</si>
  <si>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</si>
  <si>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</si>
  <si>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</si>
  <si>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</si>
  <si>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</si>
  <si>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</si>
  <si>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</si>
  <si>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</si>
  <si>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</si>
  <si>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</si>
  <si>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</si>
  <si>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</si>
  <si>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</si>
  <si>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</si>
  <si>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</si>
  <si>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</si>
  <si>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</si>
  <si>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</si>
  <si>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</si>
  <si>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</si>
  <si>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</si>
  <si>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</si>
  <si>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</si>
  <si>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</si>
  <si>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</si>
  <si>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</si>
  <si>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</si>
  <si>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</si>
  <si>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</si>
  <si>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</si>
  <si>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</si>
  <si>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</si>
  <si>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</si>
  <si>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</si>
  <si>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</si>
  <si>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</si>
  <si>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</si>
  <si>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</si>
  <si>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</si>
  <si>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</si>
  <si>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</si>
  <si>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</si>
  <si>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</si>
  <si>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</si>
  <si>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</si>
  <si>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</si>
  <si>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</si>
  <si>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</si>
  <si>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Vivian</t>
    <phoneticPr fontId="2" type="noConversion"/>
  </si>
  <si>
    <t>Goodboy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</si>
  <si>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</si>
  <si>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</si>
  <si>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</si>
  <si>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</si>
  <si>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</si>
  <si>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</si>
  <si>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</si>
  <si>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</si>
  <si>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</si>
  <si>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</si>
  <si>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</si>
  <si>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</si>
  <si>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</si>
  <si>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</si>
  <si>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</si>
  <si>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010-3186-5115</t>
    <phoneticPr fontId="2" type="noConversion"/>
  </si>
  <si>
    <t>010-3155-8857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</si>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</sst>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8" formatCode="0.0_);[Red]\(0.0\)"/>
    <numFmt numFmtId="179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E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179" fontId="8" fillId="3" borderId="6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ko-KR" altLang="en-US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기준인원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A-4365-B67C-C235D5110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41040944"/>
        <c:axId val="1241054384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241054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1040944"/>
        <c:crosses val="max"/>
        <c:crossBetween val="between"/>
        <c:majorUnit val="2"/>
      </c:valAx>
      <c:catAx>
        <c:axId val="1241040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410543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3D642B4C-7189-F585-2B91-F1437E0117F3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4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4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245</v>
      </c>
    </row>
    <row r="7" spans="1:6" x14ac:dyDescent="0.4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244</v>
      </c>
    </row>
    <row r="8" spans="1:6" x14ac:dyDescent="0.4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4">
      <c r="A9" s="1" t="s">
        <v>218</v>
      </c>
      <c r="B9" s="1" t="s">
        <v>221</v>
      </c>
      <c r="C9" s="1" t="s">
        <v>228</v>
      </c>
      <c r="D9" s="1" t="s">
        <v>234</v>
      </c>
      <c r="E9" s="1" t="s">
        <v>236</v>
      </c>
      <c r="F9" s="1" t="s">
        <v>247</v>
      </c>
    </row>
    <row r="10" spans="1:6" x14ac:dyDescent="0.4">
      <c r="A10" s="1" t="s">
        <v>219</v>
      </c>
      <c r="B10" s="1" t="s">
        <v>220</v>
      </c>
      <c r="C10" s="1" t="s">
        <v>227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6" sqref="J6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249</v>
      </c>
    </row>
    <row r="4" spans="1:8" x14ac:dyDescent="0.4">
      <c r="A4" s="18"/>
      <c r="B4" s="18"/>
      <c r="C4" s="18"/>
      <c r="D4" s="18"/>
      <c r="E4" s="27" t="s">
        <v>8</v>
      </c>
      <c r="F4" s="27" t="s">
        <v>9</v>
      </c>
      <c r="G4" s="27" t="s">
        <v>10</v>
      </c>
      <c r="H4" s="18"/>
    </row>
    <row r="5" spans="1:8" x14ac:dyDescent="0.4">
      <c r="A5" s="19">
        <v>23010501</v>
      </c>
      <c r="B5" s="19" t="s">
        <v>11</v>
      </c>
      <c r="C5" s="19">
        <v>46</v>
      </c>
      <c r="D5" s="19">
        <v>24</v>
      </c>
      <c r="E5" s="19"/>
      <c r="F5" s="19"/>
      <c r="G5" s="19">
        <v>20</v>
      </c>
      <c r="H5" s="19">
        <v>90</v>
      </c>
    </row>
    <row r="6" spans="1:8" x14ac:dyDescent="0.4">
      <c r="A6" s="19">
        <v>23010502</v>
      </c>
      <c r="B6" s="19" t="s">
        <v>12</v>
      </c>
      <c r="C6" s="19">
        <v>38</v>
      </c>
      <c r="D6" s="19">
        <v>20</v>
      </c>
      <c r="E6" s="19">
        <v>5</v>
      </c>
      <c r="F6" s="19"/>
      <c r="G6" s="19"/>
      <c r="H6" s="19">
        <v>63</v>
      </c>
    </row>
    <row r="7" spans="1:8" x14ac:dyDescent="0.4">
      <c r="A7" s="19">
        <v>23010503</v>
      </c>
      <c r="B7" s="19" t="s">
        <v>13</v>
      </c>
      <c r="C7" s="19">
        <v>49</v>
      </c>
      <c r="D7" s="19">
        <v>30</v>
      </c>
      <c r="E7" s="19"/>
      <c r="F7" s="19">
        <v>15</v>
      </c>
      <c r="G7" s="19"/>
      <c r="H7" s="19">
        <v>94</v>
      </c>
    </row>
    <row r="8" spans="1:8" x14ac:dyDescent="0.4">
      <c r="A8" s="19">
        <v>23010504</v>
      </c>
      <c r="B8" s="19" t="s">
        <v>14</v>
      </c>
      <c r="C8" s="19">
        <v>24</v>
      </c>
      <c r="D8" s="19">
        <v>18</v>
      </c>
      <c r="E8" s="19"/>
      <c r="F8" s="19"/>
      <c r="G8" s="19">
        <v>20</v>
      </c>
      <c r="H8" s="19">
        <v>62</v>
      </c>
    </row>
    <row r="9" spans="1:8" x14ac:dyDescent="0.4">
      <c r="A9" s="19">
        <v>23010505</v>
      </c>
      <c r="B9" s="19" t="s">
        <v>15</v>
      </c>
      <c r="C9" s="19">
        <v>35</v>
      </c>
      <c r="D9" s="19">
        <v>25</v>
      </c>
      <c r="E9" s="19"/>
      <c r="F9" s="19"/>
      <c r="G9" s="19">
        <v>20</v>
      </c>
      <c r="H9" s="19">
        <v>80</v>
      </c>
    </row>
    <row r="10" spans="1:8" x14ac:dyDescent="0.4">
      <c r="A10" s="19">
        <v>23010506</v>
      </c>
      <c r="B10" s="19" t="s">
        <v>16</v>
      </c>
      <c r="C10" s="19">
        <v>33</v>
      </c>
      <c r="D10" s="19">
        <v>22</v>
      </c>
      <c r="E10" s="19"/>
      <c r="F10" s="19"/>
      <c r="G10" s="19">
        <v>20</v>
      </c>
      <c r="H10" s="19">
        <v>75</v>
      </c>
    </row>
    <row r="11" spans="1:8" x14ac:dyDescent="0.4">
      <c r="A11" s="19">
        <v>23010507</v>
      </c>
      <c r="B11" s="19" t="s">
        <v>17</v>
      </c>
      <c r="C11" s="19">
        <v>48</v>
      </c>
      <c r="D11" s="19">
        <v>29</v>
      </c>
      <c r="E11" s="19"/>
      <c r="F11" s="19">
        <v>15</v>
      </c>
      <c r="G11" s="19"/>
      <c r="H11" s="19">
        <v>92</v>
      </c>
    </row>
    <row r="12" spans="1:8" x14ac:dyDescent="0.4">
      <c r="A12" s="19">
        <v>23010508</v>
      </c>
      <c r="B12" s="19" t="s">
        <v>18</v>
      </c>
      <c r="C12" s="19">
        <v>42</v>
      </c>
      <c r="D12" s="19">
        <v>23</v>
      </c>
      <c r="E12" s="19"/>
      <c r="F12" s="19"/>
      <c r="G12" s="19">
        <v>20</v>
      </c>
      <c r="H12" s="19">
        <v>85</v>
      </c>
    </row>
    <row r="13" spans="1:8" x14ac:dyDescent="0.4">
      <c r="A13" s="19">
        <v>23010509</v>
      </c>
      <c r="B13" s="19" t="s">
        <v>19</v>
      </c>
      <c r="C13" s="19">
        <v>31</v>
      </c>
      <c r="D13" s="19">
        <v>17</v>
      </c>
      <c r="E13" s="19">
        <v>10</v>
      </c>
      <c r="F13" s="19"/>
      <c r="G13" s="19"/>
      <c r="H13" s="19">
        <v>58</v>
      </c>
    </row>
    <row r="14" spans="1:8" x14ac:dyDescent="0.4">
      <c r="A14" s="19">
        <v>23010510</v>
      </c>
      <c r="B14" s="19" t="s">
        <v>20</v>
      </c>
      <c r="C14" s="19">
        <v>40</v>
      </c>
      <c r="D14" s="19">
        <v>21</v>
      </c>
      <c r="E14" s="19"/>
      <c r="F14" s="19"/>
      <c r="G14" s="19">
        <v>20</v>
      </c>
      <c r="H14" s="19">
        <v>81</v>
      </c>
    </row>
    <row r="15" spans="1:8" x14ac:dyDescent="0.4">
      <c r="A15" s="19">
        <v>23010511</v>
      </c>
      <c r="B15" s="19" t="s">
        <v>21</v>
      </c>
      <c r="C15" s="19">
        <v>39</v>
      </c>
      <c r="D15" s="19">
        <v>19</v>
      </c>
      <c r="E15" s="19"/>
      <c r="F15" s="19">
        <v>15</v>
      </c>
      <c r="G15" s="19"/>
      <c r="H15" s="19">
        <v>73</v>
      </c>
    </row>
    <row r="16" spans="1:8" x14ac:dyDescent="0.4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1" t="s">
        <v>23</v>
      </c>
      <c r="B1" s="11"/>
      <c r="C1" s="11"/>
      <c r="D1" s="11"/>
      <c r="E1" s="11"/>
      <c r="F1" s="11"/>
      <c r="G1" s="11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 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0" workbookViewId="0">
      <selection activeCell="G34" sqref="G34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 2), MID(A3, 3, 2), MID(A3, 5, 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 / COUNTA(G3:G12) *100 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 2), MID(A4, 3, 2), MID(A4, 5, 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 1), $H$26:$K$27, 2, 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 1), $H$26:$K$27, 2, 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">
      <c r="A25" s="2">
        <v>1601</v>
      </c>
      <c r="B25" s="2" t="s">
        <v>123</v>
      </c>
      <c r="C25" s="2">
        <v>78</v>
      </c>
      <c r="D25" s="2" t="s">
        <v>210</v>
      </c>
      <c r="E25" s="2" t="s">
        <v>260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259</v>
      </c>
      <c r="E26" s="2" t="s">
        <v>261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4" t="s">
        <v>130</v>
      </c>
      <c r="B27" s="15"/>
      <c r="C27" s="2">
        <f>ROUND(DAVERAGE(A15:C26, C15, D25:E27), 1)</f>
        <v>92.3</v>
      </c>
      <c r="D27" s="2" t="s">
        <v>262</v>
      </c>
      <c r="E27" s="2" t="s">
        <v>261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 3),"◆", IF(D31&lt;=SMALL($D$31:$D$39, 3), "◇", 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 3),"◆", IF(D32&lt;=SMALL($D$31:$D$39, 3), "◇", 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zoomScale="58" workbookViewId="0">
      <selection activeCell="D20" sqref="D20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abSelected="1" zoomScale="59" workbookViewId="0">
      <selection activeCell="N26" sqref="N26"/>
    </sheetView>
  </sheetViews>
  <sheetFormatPr defaultRowHeight="17.399999999999999" outlineLevelRow="4" x14ac:dyDescent="0.4"/>
  <cols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4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4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3" x14ac:dyDescent="0.4">
      <c r="A6" s="2"/>
      <c r="B6" s="2"/>
      <c r="C6" s="21" t="s">
        <v>254</v>
      </c>
      <c r="D6" s="2"/>
      <c r="E6" s="3"/>
      <c r="F6" s="3"/>
      <c r="G6" s="3"/>
      <c r="H6" s="3"/>
      <c r="I6" s="3">
        <f>SUBTOTAL(5,I4:I5)</f>
        <v>2596000</v>
      </c>
    </row>
    <row r="7" spans="1:9" outlineLevel="4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4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4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3" x14ac:dyDescent="0.4">
      <c r="A10" s="2"/>
      <c r="B10" s="2"/>
      <c r="C10" s="21" t="s">
        <v>255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4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3" x14ac:dyDescent="0.4">
      <c r="A12" s="2"/>
      <c r="B12" s="2"/>
      <c r="C12" s="21" t="s">
        <v>256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2" x14ac:dyDescent="0.4">
      <c r="A13" s="2"/>
      <c r="B13" s="21" t="s">
        <v>250</v>
      </c>
      <c r="C13" s="2"/>
      <c r="D13" s="24">
        <f>SUBTOTAL(1,D4:D11)</f>
        <v>1.6666666666666667</v>
      </c>
      <c r="E13" s="3"/>
      <c r="F13" s="3"/>
      <c r="G13" s="3"/>
      <c r="H13" s="3"/>
      <c r="I13" s="3"/>
    </row>
    <row r="14" spans="1:9" outlineLevel="4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4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3" x14ac:dyDescent="0.4">
      <c r="A16" s="2"/>
      <c r="B16" s="2"/>
      <c r="C16" s="21" t="s">
        <v>254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4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4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3" x14ac:dyDescent="0.4">
      <c r="A19" s="2"/>
      <c r="B19" s="2"/>
      <c r="C19" s="21" t="s">
        <v>255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4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4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3" x14ac:dyDescent="0.4">
      <c r="A22" s="2"/>
      <c r="B22" s="2"/>
      <c r="C22" s="21" t="s">
        <v>256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2" x14ac:dyDescent="0.4">
      <c r="A23" s="2"/>
      <c r="B23" s="21" t="s">
        <v>251</v>
      </c>
      <c r="C23" s="2"/>
      <c r="D23" s="24">
        <f>SUBTOTAL(1,D14:D21)</f>
        <v>1</v>
      </c>
      <c r="E23" s="3"/>
      <c r="F23" s="3"/>
      <c r="G23" s="3"/>
      <c r="H23" s="3"/>
      <c r="I23" s="3"/>
    </row>
    <row r="24" spans="1:9" outlineLevel="4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3" x14ac:dyDescent="0.4">
      <c r="A25" s="2"/>
      <c r="B25" s="2"/>
      <c r="C25" s="21" t="s">
        <v>257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4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4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3" x14ac:dyDescent="0.4">
      <c r="A28" s="2"/>
      <c r="B28" s="2"/>
      <c r="C28" s="21" t="s">
        <v>255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4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4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4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3" x14ac:dyDescent="0.4">
      <c r="A32" s="17"/>
      <c r="B32" s="17"/>
      <c r="C32" s="23" t="s">
        <v>256</v>
      </c>
      <c r="D32" s="17"/>
      <c r="E32" s="22"/>
      <c r="F32" s="22"/>
      <c r="G32" s="22"/>
      <c r="H32" s="22"/>
      <c r="I32" s="22">
        <f>SUBTOTAL(5,I29:I31)</f>
        <v>4092000</v>
      </c>
    </row>
    <row r="33" spans="1:9" outlineLevel="2" x14ac:dyDescent="0.4">
      <c r="A33" s="17"/>
      <c r="B33" s="17"/>
      <c r="C33" s="23" t="s">
        <v>258</v>
      </c>
      <c r="D33" s="17"/>
      <c r="E33" s="22"/>
      <c r="F33" s="22"/>
      <c r="G33" s="22"/>
      <c r="H33" s="22"/>
      <c r="I33" s="22">
        <f>SUBTOTAL(5,I4:I31)</f>
        <v>2596000</v>
      </c>
    </row>
    <row r="34" spans="1:9" outlineLevel="1" x14ac:dyDescent="0.4">
      <c r="A34" s="17"/>
      <c r="B34" s="23" t="s">
        <v>252</v>
      </c>
      <c r="C34" s="17"/>
      <c r="D34" s="25">
        <f>SUBTOTAL(1,D24:D31)</f>
        <v>0.66666666666666663</v>
      </c>
      <c r="E34" s="22"/>
      <c r="F34" s="22"/>
      <c r="G34" s="22"/>
      <c r="H34" s="22"/>
      <c r="I34" s="22"/>
    </row>
    <row r="35" spans="1:9" x14ac:dyDescent="0.4">
      <c r="A35" s="17"/>
      <c r="B35" s="23" t="s">
        <v>253</v>
      </c>
      <c r="C35" s="17"/>
      <c r="D35" s="25">
        <f>SUBTOTAL(1,D4:D31)</f>
        <v>1.1111111111111112</v>
      </c>
      <c r="E35" s="22"/>
      <c r="F35" s="22"/>
      <c r="G35" s="22"/>
      <c r="H35" s="22"/>
      <c r="I35" s="22"/>
    </row>
  </sheetData>
  <sortState xmlns:xlrd2="http://schemas.microsoft.com/office/spreadsheetml/2017/richdata2" ref="A4:I31">
    <sortCondition ref="B4:B31"/>
    <sortCondition descending="1" ref="C4:C31"/>
  </sortState>
  <dataConsolidate function="average"/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H12" sqref="H12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1" t="s">
        <v>180</v>
      </c>
      <c r="B1" s="11"/>
      <c r="C1" s="11"/>
      <c r="D1" s="11"/>
      <c r="E1" s="11"/>
    </row>
    <row r="3" spans="1:5" x14ac:dyDescent="0.4">
      <c r="D3" s="2" t="s">
        <v>181</v>
      </c>
      <c r="E3" s="26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6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6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6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6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6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6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6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6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6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zoomScale="59" zoomScaleNormal="100" workbookViewId="0">
      <selection activeCell="H1" sqref="H1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1" t="s">
        <v>192</v>
      </c>
      <c r="B1" s="11"/>
      <c r="C1" s="11"/>
      <c r="D1" s="11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충훈 유</cp:lastModifiedBy>
  <dcterms:created xsi:type="dcterms:W3CDTF">2023-12-05T07:39:23Z</dcterms:created>
  <dcterms:modified xsi:type="dcterms:W3CDTF">2025-07-08T07:07:35Z</dcterms:modified>
</cp:coreProperties>
</file>