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gDoll\Desktop\2026_컴활2급_실기_기출문제집\02 최신기출유형\"/>
    </mc:Choice>
  </mc:AlternateContent>
  <xr:revisionPtr revIDLastSave="0" documentId="13_ncr:1_{3F635079-6954-49E4-B33E-349D051F01EE}" xr6:coauthVersionLast="47" xr6:coauthVersionMax="47" xr10:uidLastSave="{00000000-0000-0000-0000-000000000000}"/>
  <bookViews>
    <workbookView xWindow="-120" yWindow="-120" windowWidth="29040" windowHeight="15720" activeTab="1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K3" i="4"/>
  <c r="C27" i="4"/>
  <c r="K17" i="4"/>
  <c r="K18" i="4"/>
  <c r="K19" i="4"/>
  <c r="K20" i="4"/>
  <c r="K21" i="4"/>
  <c r="K22" i="4"/>
  <c r="K23" i="4"/>
  <c r="K16" i="4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E6" i="7"/>
  <c r="E7" i="7"/>
  <c r="E8" i="7"/>
  <c r="E9" i="7"/>
  <c r="E10" i="7"/>
  <c r="E11" i="7"/>
  <c r="E12" i="7"/>
  <c r="E13" i="7"/>
  <c r="E14" i="7"/>
  <c r="E5" i="7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<sst xmlns="http://schemas.openxmlformats.org/spreadsheetml/2006/main" count="381" uniqueCount="213">
  <si>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</si>
  <si>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</si>
  <si>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</si>
  <si>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</si>
  <si>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</si>
  <si>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</si>
  <si>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</si>
  <si>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</si>
  <si>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</si>
  <si>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</si>
  <si>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</si>
  <si>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</si>
  <si>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</si>
  <si>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</si>
  <si>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</si>
  <si>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</si>
  <si>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</si>
  <si>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</si>
  <si>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</si>
  <si>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</si>
  <si>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</si>
  <si>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</si>
  <si>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</si>
  <si>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</si>
  <si>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</si>
  <si>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</si>
  <si>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</si>
  <si>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</si>
  <si>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</si>
  <si>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</si>
  <si>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</si>
  <si>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</si>
  <si>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</si>
  <si>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</si>
  <si>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</si>
  <si>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</si>
  <si>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</si>
  <si>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</si>
  <si>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</si>
  <si>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</si>
  <si>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</si>
  <si>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</si>
  <si>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</si>
  <si>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</si>
  <si>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</si>
  <si>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</si>
  <si>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</si>
  <si>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</si>
  <si>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</si>
  <si>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</si>
  <si>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</si>
  <si>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</si>
  <si>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</si>
  <si>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</si>
  <si>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</si>
  <si>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</si>
  <si>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</si>
  <si>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</si>
  <si>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</si>
  <si>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</si>
  <si>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</si>
  <si>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</si>
  <si>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</si>
  <si>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</si>
  <si>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</si>
  <si>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</si>
  <si>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</si>
  <si>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</si>
  <si>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</si>
  <si>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</si>
  <si>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</si>
  <si>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</si>
  <si>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</si>
  <si>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</si>
  <si>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</si>
  <si>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</si>
  <si>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</si>
  <si>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</si>
  <si>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</si>
  <si>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</si>
  <si>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</si>
  <si>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</si>
  <si>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</si>
  <si>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</si>
  <si>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</si>
  <si>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</si>
  <si>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</si>
  <si>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</si>
  <si>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</si>
  <si>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</si>
  <si>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</si>
  <si>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</si>
  <si>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</si>
  <si>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</si>
  <si>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</si>
  <si>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</si>
  <si>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</si>
  <si>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</si>
  <si>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</si>
  <si>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</si>
  <si>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</si>
  <si>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</si>
  <si>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</si>
  <si>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</si>
  <si>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</si>
  <si>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</si>
  <si>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</si>
  <si>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</si>
  <si>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</si>
  <si>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</si>
  <si>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</si>
  <si>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</si>
  <si>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</si>
  <si>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</si>
  <si>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</si>
  <si>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</si>
  <si>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</si>
  <si>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</si>
  <si>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</si>
  <si>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</si>
  <si>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</si>
  <si>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</si>
  <si>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</si>
  <si>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</si>
  <si>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</si>
  <si>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</si>
  <si>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</si>
  <si>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</si>
  <si>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</si>
  <si>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</si>
  <si>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</si>
  <si>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</si>
  <si>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</si>
  <si>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</si>
  <si>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</si>
  <si>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</si>
  <si>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</si>
  <si>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</si>
  <si>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</si>
  <si>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</si>
  <si>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</si>
  <si>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</si>
  <si>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</si>
  <si>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</si>
  <si>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</si>
  <si>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</si>
  <si>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</si>
  <si>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</si>
  <si>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</si>
  <si>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</si>
  <si>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</si>
  <si>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</si>
  <si>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</si>
  <si>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</si>
  <si>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</si>
  <si>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</si>
  <si>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</si>
  <si>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</si>
  <si>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</si>
  <si>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</si>
  <si>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</si>
  <si>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</si>
  <si>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</si>
  <si>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</si>
  <si>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</si>
  <si>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</si>
  <si>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</si>
  <si>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</si>
  <si>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</si>
  <si>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</si>
  <si>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</si>
  <si>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</si>
  <si>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</si>
  <si>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</si>
  <si>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</si>
  <si>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</si>
  <si>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</si>
  <si>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</si>
  <si>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</si>
  <si>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</si>
  <si>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</si>
  <si>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</si>
  <si>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</si>
  <si>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</si>
  <si>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</si>
  <si>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</si>
  <si>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</si>
  <si>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</si>
  <si>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</si>
  <si>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</si>
  <si>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</si>
  <si>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</si>
  <si>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</si>
  <si>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</si>
  <si>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</si>
  <si>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</si>
  <si>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</si>
  <si>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</si>
  <si>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</si>
  <si>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영업부 평균</t>
  </si>
  <si>
    <t>자재부 평균</t>
  </si>
  <si>
    <t>홍보부 평균</t>
  </si>
  <si>
    <t>전체 평균</t>
  </si>
  <si>
    <t>사원 평균</t>
  </si>
  <si>
    <t>대리 평균</t>
  </si>
  <si>
    <t>과장 평균</t>
  </si>
  <si>
    <t>부장 평균</t>
  </si>
  <si>
    <t>지역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</si>
  <si>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</si>
  <si>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</si>
  <si>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</si>
  <si>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</si>
  <si>
    <t>總點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</si>
</sst>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9" formatCode="0.0_ "/>
    <numFmt numFmtId="180" formatCode="@&quot;%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2" fontId="0" fillId="0" borderId="1" xfId="0" applyNumberForma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80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776824655"/>
        <c:axId val="1776824175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1-49A9-A48B-27D1456B3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77682417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76824655"/>
        <c:crosses val="max"/>
        <c:crossBetween val="between"/>
        <c:majorUnit val="2"/>
      </c:valAx>
      <c:catAx>
        <c:axId val="17768246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682417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34D9B80D-2774-496B-3CC2-B746A9065288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/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1"/>
      <c r="C9" s="1"/>
      <c r="D9" s="1"/>
      <c r="E9" s="1"/>
      <c r="F9" s="1"/>
    </row>
    <row r="10" spans="1:6" x14ac:dyDescent="0.3">
      <c r="A10" s="1"/>
      <c r="B10" s="1"/>
      <c r="C10" s="1"/>
      <c r="D10" s="1"/>
      <c r="E10" s="1"/>
      <c r="F10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tabSelected="1" workbookViewId="0">
      <selection activeCell="N24" sqref="N24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/>
      <c r="G3" s="27"/>
      <c r="H3" s="27" t="s">
        <v>212</v>
      </c>
    </row>
    <row r="4" spans="1:8" x14ac:dyDescent="0.3">
      <c r="A4" s="27"/>
      <c r="B4" s="27"/>
      <c r="C4" s="27"/>
      <c r="D4" s="27"/>
      <c r="E4" s="28" t="s">
        <v>8</v>
      </c>
      <c r="F4" s="28" t="s">
        <v>9</v>
      </c>
      <c r="G4" s="28" t="s">
        <v>10</v>
      </c>
      <c r="H4" s="27"/>
    </row>
    <row r="5" spans="1:8" x14ac:dyDescent="0.3">
      <c r="A5" s="29">
        <v>23010501</v>
      </c>
      <c r="B5" s="29" t="s">
        <v>11</v>
      </c>
      <c r="C5" s="29">
        <v>46</v>
      </c>
      <c r="D5" s="29">
        <v>24</v>
      </c>
      <c r="E5" s="29"/>
      <c r="F5" s="29"/>
      <c r="G5" s="29">
        <v>20</v>
      </c>
      <c r="H5" s="29">
        <v>90</v>
      </c>
    </row>
    <row r="6" spans="1:8" x14ac:dyDescent="0.3">
      <c r="A6" s="29">
        <v>23010502</v>
      </c>
      <c r="B6" s="29" t="s">
        <v>12</v>
      </c>
      <c r="C6" s="29">
        <v>38</v>
      </c>
      <c r="D6" s="29">
        <v>20</v>
      </c>
      <c r="E6" s="29">
        <v>5</v>
      </c>
      <c r="F6" s="29"/>
      <c r="G6" s="29"/>
      <c r="H6" s="29">
        <v>63</v>
      </c>
    </row>
    <row r="7" spans="1:8" x14ac:dyDescent="0.3">
      <c r="A7" s="29">
        <v>23010503</v>
      </c>
      <c r="B7" s="29" t="s">
        <v>13</v>
      </c>
      <c r="C7" s="29">
        <v>49</v>
      </c>
      <c r="D7" s="29">
        <v>30</v>
      </c>
      <c r="E7" s="29"/>
      <c r="F7" s="29">
        <v>15</v>
      </c>
      <c r="G7" s="29"/>
      <c r="H7" s="29">
        <v>94</v>
      </c>
    </row>
    <row r="8" spans="1:8" x14ac:dyDescent="0.3">
      <c r="A8" s="29">
        <v>23010504</v>
      </c>
      <c r="B8" s="29" t="s">
        <v>14</v>
      </c>
      <c r="C8" s="29">
        <v>24</v>
      </c>
      <c r="D8" s="29">
        <v>18</v>
      </c>
      <c r="E8" s="29"/>
      <c r="F8" s="29"/>
      <c r="G8" s="29">
        <v>20</v>
      </c>
      <c r="H8" s="29">
        <v>62</v>
      </c>
    </row>
    <row r="9" spans="1:8" x14ac:dyDescent="0.3">
      <c r="A9" s="29">
        <v>23010505</v>
      </c>
      <c r="B9" s="29" t="s">
        <v>15</v>
      </c>
      <c r="C9" s="29">
        <v>35</v>
      </c>
      <c r="D9" s="29">
        <v>25</v>
      </c>
      <c r="E9" s="29"/>
      <c r="F9" s="29"/>
      <c r="G9" s="29">
        <v>20</v>
      </c>
      <c r="H9" s="29">
        <v>80</v>
      </c>
    </row>
    <row r="10" spans="1:8" x14ac:dyDescent="0.3">
      <c r="A10" s="29">
        <v>23010506</v>
      </c>
      <c r="B10" s="29" t="s">
        <v>16</v>
      </c>
      <c r="C10" s="29">
        <v>33</v>
      </c>
      <c r="D10" s="29">
        <v>22</v>
      </c>
      <c r="E10" s="29"/>
      <c r="F10" s="29"/>
      <c r="G10" s="29">
        <v>20</v>
      </c>
      <c r="H10" s="29">
        <v>75</v>
      </c>
    </row>
    <row r="11" spans="1:8" x14ac:dyDescent="0.3">
      <c r="A11" s="29">
        <v>23010507</v>
      </c>
      <c r="B11" s="29" t="s">
        <v>17</v>
      </c>
      <c r="C11" s="29">
        <v>48</v>
      </c>
      <c r="D11" s="29">
        <v>29</v>
      </c>
      <c r="E11" s="29"/>
      <c r="F11" s="29">
        <v>15</v>
      </c>
      <c r="G11" s="29"/>
      <c r="H11" s="29">
        <v>92</v>
      </c>
    </row>
    <row r="12" spans="1:8" x14ac:dyDescent="0.3">
      <c r="A12" s="29">
        <v>23010508</v>
      </c>
      <c r="B12" s="29" t="s">
        <v>18</v>
      </c>
      <c r="C12" s="29">
        <v>42</v>
      </c>
      <c r="D12" s="29">
        <v>23</v>
      </c>
      <c r="E12" s="29"/>
      <c r="F12" s="29"/>
      <c r="G12" s="29">
        <v>20</v>
      </c>
      <c r="H12" s="29">
        <v>85</v>
      </c>
    </row>
    <row r="13" spans="1:8" x14ac:dyDescent="0.3">
      <c r="A13" s="29">
        <v>23010509</v>
      </c>
      <c r="B13" s="29" t="s">
        <v>19</v>
      </c>
      <c r="C13" s="29">
        <v>31</v>
      </c>
      <c r="D13" s="29">
        <v>17</v>
      </c>
      <c r="E13" s="29">
        <v>10</v>
      </c>
      <c r="F13" s="29"/>
      <c r="G13" s="29"/>
      <c r="H13" s="29">
        <v>58</v>
      </c>
    </row>
    <row r="14" spans="1:8" x14ac:dyDescent="0.3">
      <c r="A14" s="29">
        <v>23010510</v>
      </c>
      <c r="B14" s="29" t="s">
        <v>20</v>
      </c>
      <c r="C14" s="29">
        <v>40</v>
      </c>
      <c r="D14" s="29">
        <v>21</v>
      </c>
      <c r="E14" s="29"/>
      <c r="F14" s="29"/>
      <c r="G14" s="29">
        <v>20</v>
      </c>
      <c r="H14" s="29">
        <v>81</v>
      </c>
    </row>
    <row r="15" spans="1:8" x14ac:dyDescent="0.3">
      <c r="A15" s="29">
        <v>23010511</v>
      </c>
      <c r="B15" s="29" t="s">
        <v>21</v>
      </c>
      <c r="C15" s="29">
        <v>39</v>
      </c>
      <c r="D15" s="29">
        <v>19</v>
      </c>
      <c r="E15" s="29"/>
      <c r="F15" s="29">
        <v>15</v>
      </c>
      <c r="G15" s="29"/>
      <c r="H15" s="29">
        <v>73</v>
      </c>
    </row>
    <row r="16" spans="1:8" x14ac:dyDescent="0.3">
      <c r="A16" s="29">
        <v>23010512</v>
      </c>
      <c r="B16" s="29" t="s">
        <v>22</v>
      </c>
      <c r="C16" s="29">
        <v>30</v>
      </c>
      <c r="D16" s="29">
        <v>26</v>
      </c>
      <c r="E16" s="29"/>
      <c r="F16" s="29"/>
      <c r="G16" s="29">
        <v>20</v>
      </c>
      <c r="H16" s="29">
        <v>76</v>
      </c>
    </row>
  </sheetData>
  <mergeCells count="6">
    <mergeCell ref="C3:C4"/>
    <mergeCell ref="B3:B4"/>
    <mergeCell ref="A3:A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L18" sqref="L18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1" t="s">
        <v>23</v>
      </c>
      <c r="B1" s="11"/>
      <c r="C1" s="11"/>
      <c r="D1" s="11"/>
      <c r="E1" s="11"/>
      <c r="F1" s="11"/>
      <c r="G1" s="11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0" workbookViewId="0">
      <selection activeCell="G34" sqref="G34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3">
      <c r="A2" s="2" t="s">
        <v>173</v>
      </c>
      <c r="B2" s="2" t="s">
        <v>174</v>
      </c>
      <c r="C2" s="16" t="s">
        <v>175</v>
      </c>
      <c r="D2" s="17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3">
      <c r="A3" s="2" t="s">
        <v>177</v>
      </c>
      <c r="B3" s="2" t="s">
        <v>178</v>
      </c>
      <c r="C3" s="16" t="s">
        <v>179</v>
      </c>
      <c r="D3" s="17"/>
      <c r="E3" s="8"/>
      <c r="G3" s="2">
        <v>375001</v>
      </c>
      <c r="H3" s="2" t="s">
        <v>60</v>
      </c>
      <c r="I3" s="2" t="s">
        <v>61</v>
      </c>
      <c r="J3" s="2">
        <v>75</v>
      </c>
      <c r="K3" s="9" t="str">
        <f>COUNTBLANK(I3:I12)/COUNTA(H3:H12)*100&amp;"%"</f>
        <v>30%</v>
      </c>
    </row>
    <row r="4" spans="1:11" x14ac:dyDescent="0.3">
      <c r="A4" s="2" t="s">
        <v>180</v>
      </c>
      <c r="B4" s="2" t="s">
        <v>181</v>
      </c>
      <c r="C4" s="16" t="s">
        <v>182</v>
      </c>
      <c r="D4" s="17"/>
      <c r="E4" s="8"/>
      <c r="G4" s="2">
        <v>375002</v>
      </c>
      <c r="H4" s="2" t="s">
        <v>62</v>
      </c>
      <c r="I4" s="2"/>
      <c r="J4" s="2">
        <v>0</v>
      </c>
    </row>
    <row r="5" spans="1:11" x14ac:dyDescent="0.3">
      <c r="A5" s="2" t="s">
        <v>183</v>
      </c>
      <c r="B5" s="2" t="s">
        <v>181</v>
      </c>
      <c r="C5" s="16" t="s">
        <v>184</v>
      </c>
      <c r="D5" s="17"/>
      <c r="E5" s="8"/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3">
      <c r="A6" s="2" t="s">
        <v>185</v>
      </c>
      <c r="B6" s="2" t="s">
        <v>178</v>
      </c>
      <c r="C6" s="16" t="s">
        <v>186</v>
      </c>
      <c r="D6" s="17"/>
      <c r="E6" s="8"/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3">
      <c r="A7" s="2" t="s">
        <v>187</v>
      </c>
      <c r="B7" s="2" t="s">
        <v>178</v>
      </c>
      <c r="C7" s="16" t="s">
        <v>188</v>
      </c>
      <c r="D7" s="17"/>
      <c r="E7" s="8"/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3">
      <c r="A8" s="2" t="s">
        <v>189</v>
      </c>
      <c r="B8" s="2" t="s">
        <v>178</v>
      </c>
      <c r="C8" s="16" t="s">
        <v>190</v>
      </c>
      <c r="D8" s="17"/>
      <c r="E8" s="8"/>
      <c r="G8" s="2">
        <v>375033</v>
      </c>
      <c r="H8" s="2" t="s">
        <v>62</v>
      </c>
      <c r="I8" s="2"/>
      <c r="J8" s="2">
        <v>0</v>
      </c>
    </row>
    <row r="9" spans="1:11" x14ac:dyDescent="0.3">
      <c r="A9" s="2" t="s">
        <v>191</v>
      </c>
      <c r="B9" s="2" t="s">
        <v>181</v>
      </c>
      <c r="C9" s="16" t="s">
        <v>192</v>
      </c>
      <c r="D9" s="17"/>
      <c r="E9" s="8"/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3">
      <c r="A10" s="2" t="s">
        <v>193</v>
      </c>
      <c r="B10" s="2" t="s">
        <v>178</v>
      </c>
      <c r="C10" s="16" t="s">
        <v>194</v>
      </c>
      <c r="D10" s="17"/>
      <c r="E10" s="8"/>
      <c r="G10" s="2">
        <v>375042</v>
      </c>
      <c r="H10" s="2" t="s">
        <v>62</v>
      </c>
      <c r="I10" s="2"/>
      <c r="J10" s="2">
        <v>0</v>
      </c>
    </row>
    <row r="11" spans="1:11" x14ac:dyDescent="0.3">
      <c r="A11" s="2" t="s">
        <v>195</v>
      </c>
      <c r="B11" s="2" t="s">
        <v>181</v>
      </c>
      <c r="C11" s="16" t="s">
        <v>196</v>
      </c>
      <c r="D11" s="17"/>
      <c r="E11" s="8"/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3">
      <c r="A12" s="2" t="s">
        <v>197</v>
      </c>
      <c r="B12" s="2" t="s">
        <v>181</v>
      </c>
      <c r="C12" s="16" t="s">
        <v>198</v>
      </c>
      <c r="D12" s="17"/>
      <c r="E12" s="8"/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3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3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3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J16*HLOOKUP(RIGHT(H16,1),$H$26:$K$27,2)</f>
        <v>1365000</v>
      </c>
    </row>
    <row r="17" spans="1:11" x14ac:dyDescent="0.3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0">J17*HLOOKUP(RIGHT(H17,1),$H$26:$K$27,2)</f>
        <v>1330000</v>
      </c>
    </row>
    <row r="18" spans="1:11" x14ac:dyDescent="0.3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0"/>
        <v>1428000</v>
      </c>
    </row>
    <row r="19" spans="1:11" x14ac:dyDescent="0.3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0"/>
        <v>1720000</v>
      </c>
    </row>
    <row r="20" spans="1:11" x14ac:dyDescent="0.3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0"/>
        <v>1170000</v>
      </c>
    </row>
    <row r="21" spans="1:11" x14ac:dyDescent="0.3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0"/>
        <v>590000</v>
      </c>
    </row>
    <row r="22" spans="1:11" x14ac:dyDescent="0.3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0"/>
        <v>1332000</v>
      </c>
    </row>
    <row r="23" spans="1:11" x14ac:dyDescent="0.3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0"/>
        <v>1640000</v>
      </c>
    </row>
    <row r="24" spans="1:11" x14ac:dyDescent="0.3">
      <c r="A24" s="2">
        <v>1599</v>
      </c>
      <c r="B24" s="2" t="s">
        <v>84</v>
      </c>
      <c r="C24" s="2">
        <v>88</v>
      </c>
      <c r="D24" s="12" t="s">
        <v>87</v>
      </c>
      <c r="E24" s="13"/>
    </row>
    <row r="25" spans="1:11" x14ac:dyDescent="0.3">
      <c r="A25" s="2">
        <v>1601</v>
      </c>
      <c r="B25" s="2" t="s">
        <v>88</v>
      </c>
      <c r="C25" s="2">
        <v>78</v>
      </c>
      <c r="D25" s="2" t="s">
        <v>207</v>
      </c>
      <c r="E25" s="2" t="s">
        <v>209</v>
      </c>
      <c r="G25" t="s">
        <v>89</v>
      </c>
    </row>
    <row r="26" spans="1:11" x14ac:dyDescent="0.3">
      <c r="A26" s="2">
        <v>1625</v>
      </c>
      <c r="B26" s="2" t="s">
        <v>74</v>
      </c>
      <c r="C26" s="2">
        <v>90</v>
      </c>
      <c r="D26" s="2" t="s">
        <v>208</v>
      </c>
      <c r="E26" s="2" t="s">
        <v>210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3">
      <c r="A27" s="14" t="s">
        <v>95</v>
      </c>
      <c r="B27" s="15"/>
      <c r="C27" s="2">
        <f>ROUND(DAVERAGE(A15:C26,3,D25:E27),1)</f>
        <v>92.3</v>
      </c>
      <c r="D27" s="2" t="s">
        <v>211</v>
      </c>
      <c r="E27" s="2" t="s">
        <v>210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97</v>
      </c>
      <c r="B29" s="5" t="s">
        <v>98</v>
      </c>
    </row>
    <row r="30" spans="1:11" x14ac:dyDescent="0.3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3">
      <c r="A31" s="2" t="s">
        <v>103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103</v>
      </c>
      <c r="B32" s="2">
        <v>38</v>
      </c>
      <c r="C32" s="2">
        <v>42</v>
      </c>
      <c r="D32" s="2">
        <v>80</v>
      </c>
      <c r="E32" s="2" t="str">
        <f t="shared" ref="E32:E39" si="1">IF(D32&gt;=LARGE($D$31:$D$39,3),"◆",IF(D32&lt;=SMALL($D$31:$D$39,3),"◇",""))</f>
        <v/>
      </c>
    </row>
    <row r="33" spans="1:5" x14ac:dyDescent="0.3">
      <c r="A33" s="2" t="s">
        <v>103</v>
      </c>
      <c r="B33" s="2">
        <v>46</v>
      </c>
      <c r="C33" s="2">
        <v>49</v>
      </c>
      <c r="D33" s="2">
        <v>95</v>
      </c>
      <c r="E33" s="2" t="str">
        <f t="shared" si="1"/>
        <v>◆</v>
      </c>
    </row>
    <row r="34" spans="1:5" x14ac:dyDescent="0.3">
      <c r="A34" s="2" t="s">
        <v>103</v>
      </c>
      <c r="B34" s="2">
        <v>37</v>
      </c>
      <c r="C34" s="2">
        <v>33</v>
      </c>
      <c r="D34" s="2">
        <v>70</v>
      </c>
      <c r="E34" s="2" t="str">
        <f t="shared" si="1"/>
        <v>◇</v>
      </c>
    </row>
    <row r="35" spans="1:5" x14ac:dyDescent="0.3">
      <c r="A35" s="2" t="s">
        <v>103</v>
      </c>
      <c r="B35" s="2">
        <v>38</v>
      </c>
      <c r="C35" s="2">
        <v>35</v>
      </c>
      <c r="D35" s="2">
        <v>73</v>
      </c>
      <c r="E35" s="2" t="str">
        <f t="shared" si="1"/>
        <v>◇</v>
      </c>
    </row>
    <row r="36" spans="1:5" x14ac:dyDescent="0.3">
      <c r="A36" s="2" t="s">
        <v>103</v>
      </c>
      <c r="B36" s="2">
        <v>47</v>
      </c>
      <c r="C36" s="2">
        <v>45</v>
      </c>
      <c r="D36" s="2">
        <v>92</v>
      </c>
      <c r="E36" s="2" t="str">
        <f t="shared" si="1"/>
        <v>◆</v>
      </c>
    </row>
    <row r="37" spans="1:5" x14ac:dyDescent="0.3">
      <c r="A37" s="2" t="s">
        <v>103</v>
      </c>
      <c r="B37" s="2">
        <v>50</v>
      </c>
      <c r="C37" s="2">
        <v>48</v>
      </c>
      <c r="D37" s="2">
        <v>98</v>
      </c>
      <c r="E37" s="2" t="str">
        <f t="shared" si="1"/>
        <v>◆</v>
      </c>
    </row>
    <row r="38" spans="1:5" x14ac:dyDescent="0.3">
      <c r="A38" s="2" t="s">
        <v>103</v>
      </c>
      <c r="B38" s="2">
        <v>39</v>
      </c>
      <c r="C38" s="2">
        <v>32</v>
      </c>
      <c r="D38" s="2">
        <v>71</v>
      </c>
      <c r="E38" s="2" t="str">
        <f t="shared" si="1"/>
        <v>◇</v>
      </c>
    </row>
    <row r="39" spans="1:5" x14ac:dyDescent="0.3">
      <c r="A39" s="2" t="s">
        <v>103</v>
      </c>
      <c r="B39" s="2">
        <v>41</v>
      </c>
      <c r="C39" s="2">
        <v>40</v>
      </c>
      <c r="D39" s="2">
        <v>81</v>
      </c>
      <c r="E39" s="2" t="str">
        <f t="shared" si="1"/>
        <v/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N16" sqref="N16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8" t="s">
        <v>104</v>
      </c>
      <c r="B1" s="18"/>
      <c r="C1" s="18"/>
      <c r="D1" s="18"/>
      <c r="F1" s="18" t="s">
        <v>105</v>
      </c>
      <c r="G1" s="18"/>
      <c r="H1" s="18"/>
      <c r="I1" s="18"/>
    </row>
    <row r="2" spans="1:9" x14ac:dyDescent="0.3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3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8" t="s">
        <v>116</v>
      </c>
      <c r="B14" s="18"/>
      <c r="C14" s="18"/>
      <c r="D14" s="18"/>
      <c r="F14" s="18" t="s">
        <v>117</v>
      </c>
      <c r="G14" s="18"/>
      <c r="H14" s="18"/>
    </row>
    <row r="15" spans="1:9" x14ac:dyDescent="0.3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3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26">
        <v>3030000</v>
      </c>
    </row>
    <row r="17" spans="1:8" x14ac:dyDescent="0.3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26">
        <v>4620000</v>
      </c>
    </row>
    <row r="18" spans="1:8" x14ac:dyDescent="0.3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26">
        <v>3996000</v>
      </c>
    </row>
    <row r="19" spans="1:8" x14ac:dyDescent="0.3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26">
        <v>4860000</v>
      </c>
    </row>
    <row r="20" spans="1:8" x14ac:dyDescent="0.3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26">
        <v>2576000</v>
      </c>
    </row>
    <row r="21" spans="1:8" x14ac:dyDescent="0.3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26">
        <v>5082000</v>
      </c>
    </row>
    <row r="22" spans="1:8" x14ac:dyDescent="0.3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26">
        <v>3840000</v>
      </c>
    </row>
    <row r="23" spans="1:8" x14ac:dyDescent="0.3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26">
        <v>4425000</v>
      </c>
    </row>
    <row r="24" spans="1:8" x14ac:dyDescent="0.3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26">
        <v>3294000</v>
      </c>
    </row>
    <row r="25" spans="1:8" x14ac:dyDescent="0.3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26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16" workbookViewId="0">
      <selection activeCell="I40" sqref="I40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1" t="s">
        <v>144</v>
      </c>
      <c r="B1" s="11"/>
      <c r="C1" s="11"/>
      <c r="D1" s="11"/>
      <c r="E1" s="11"/>
      <c r="F1" s="11"/>
      <c r="G1" s="11"/>
      <c r="H1" s="11"/>
      <c r="I1" s="11"/>
    </row>
    <row r="3" spans="1:9" x14ac:dyDescent="0.3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3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20" t="s">
        <v>203</v>
      </c>
      <c r="D6" s="2"/>
      <c r="E6" s="3"/>
      <c r="F6" s="3"/>
      <c r="G6" s="3"/>
      <c r="H6" s="3"/>
      <c r="I6" s="3">
        <f>SUBTOTAL(1,I4:I5)</f>
        <v>2618000</v>
      </c>
    </row>
    <row r="7" spans="1:9" outlineLevel="3" x14ac:dyDescent="0.3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20" t="s">
        <v>204</v>
      </c>
      <c r="D10" s="2"/>
      <c r="E10" s="3"/>
      <c r="F10" s="3"/>
      <c r="G10" s="3"/>
      <c r="H10" s="3"/>
      <c r="I10" s="3">
        <f>SUBTOTAL(1,I7:I9)</f>
        <v>3285333.3333333335</v>
      </c>
    </row>
    <row r="11" spans="1:9" outlineLevel="3" x14ac:dyDescent="0.3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20" t="s">
        <v>205</v>
      </c>
      <c r="D12" s="2"/>
      <c r="E12" s="3"/>
      <c r="F12" s="3"/>
      <c r="G12" s="3"/>
      <c r="H12" s="3"/>
      <c r="I12" s="3">
        <f>SUBTOTAL(1,I11:I11)</f>
        <v>4004000</v>
      </c>
    </row>
    <row r="13" spans="1:9" outlineLevel="1" x14ac:dyDescent="0.3">
      <c r="A13" s="2"/>
      <c r="B13" s="20" t="s">
        <v>199</v>
      </c>
      <c r="C13" s="2"/>
      <c r="D13" s="24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20" t="s">
        <v>203</v>
      </c>
      <c r="D16" s="2"/>
      <c r="E16" s="3"/>
      <c r="F16" s="3"/>
      <c r="G16" s="3"/>
      <c r="H16" s="3"/>
      <c r="I16" s="3">
        <f>SUBTOTAL(1,I14:I15)</f>
        <v>2618000</v>
      </c>
    </row>
    <row r="17" spans="1:9" outlineLevel="3" x14ac:dyDescent="0.3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20" t="s">
        <v>204</v>
      </c>
      <c r="D19" s="2"/>
      <c r="E19" s="3"/>
      <c r="F19" s="3"/>
      <c r="G19" s="3"/>
      <c r="H19" s="3"/>
      <c r="I19" s="3">
        <f>SUBTOTAL(1,I17:I18)</f>
        <v>3322000</v>
      </c>
    </row>
    <row r="20" spans="1:9" outlineLevel="3" x14ac:dyDescent="0.3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20" t="s">
        <v>205</v>
      </c>
      <c r="D22" s="2"/>
      <c r="E22" s="3"/>
      <c r="F22" s="3"/>
      <c r="G22" s="3"/>
      <c r="H22" s="3"/>
      <c r="I22" s="3">
        <f>SUBTOTAL(1,I20:I21)</f>
        <v>4092000</v>
      </c>
    </row>
    <row r="23" spans="1:9" outlineLevel="1" x14ac:dyDescent="0.3">
      <c r="A23" s="2"/>
      <c r="B23" s="20" t="s">
        <v>200</v>
      </c>
      <c r="C23" s="2"/>
      <c r="D23" s="2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20" t="s">
        <v>206</v>
      </c>
      <c r="D25" s="2"/>
      <c r="E25" s="3"/>
      <c r="F25" s="3"/>
      <c r="G25" s="3"/>
      <c r="H25" s="3"/>
      <c r="I25" s="3">
        <f>SUBTOTAL(1,I24:I24)</f>
        <v>5104000</v>
      </c>
    </row>
    <row r="26" spans="1:9" outlineLevel="3" x14ac:dyDescent="0.3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20" t="s">
        <v>204</v>
      </c>
      <c r="D28" s="2"/>
      <c r="E28" s="3"/>
      <c r="F28" s="3"/>
      <c r="G28" s="3"/>
      <c r="H28" s="3"/>
      <c r="I28" s="3">
        <f>SUBTOTAL(1,I26:I27)</f>
        <v>3322000</v>
      </c>
    </row>
    <row r="29" spans="1:9" outlineLevel="3" x14ac:dyDescent="0.3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21"/>
      <c r="B32" s="21"/>
      <c r="C32" s="23" t="s">
        <v>205</v>
      </c>
      <c r="D32" s="21"/>
      <c r="E32" s="22"/>
      <c r="F32" s="22"/>
      <c r="G32" s="22"/>
      <c r="H32" s="22"/>
      <c r="I32" s="22">
        <f>SUBTOTAL(1,I29:I31)</f>
        <v>4150666.6666666665</v>
      </c>
    </row>
    <row r="33" spans="1:9" outlineLevel="1" x14ac:dyDescent="0.3">
      <c r="A33" s="21"/>
      <c r="B33" s="23" t="s">
        <v>201</v>
      </c>
      <c r="C33" s="21"/>
      <c r="D33" s="25">
        <f>SUBTOTAL(1,D24:D31)</f>
        <v>0.66666666666666663</v>
      </c>
      <c r="E33" s="22"/>
      <c r="F33" s="22"/>
      <c r="G33" s="22"/>
      <c r="H33" s="22"/>
      <c r="I33" s="22"/>
    </row>
    <row r="34" spans="1:9" x14ac:dyDescent="0.3">
      <c r="A34" s="21"/>
      <c r="B34" s="23"/>
      <c r="C34" s="23" t="s">
        <v>202</v>
      </c>
      <c r="D34" s="21"/>
      <c r="E34" s="22"/>
      <c r="F34" s="22"/>
      <c r="G34" s="22"/>
      <c r="H34" s="22"/>
      <c r="I34" s="22">
        <f>SUBTOTAL(1,I4:I31)</f>
        <v>3520000</v>
      </c>
    </row>
    <row r="35" spans="1:9" x14ac:dyDescent="0.3">
      <c r="A35" s="21"/>
      <c r="B35" s="23" t="s">
        <v>202</v>
      </c>
      <c r="C35" s="21"/>
      <c r="D35" s="25">
        <f>SUBTOTAL(1,D4:D31)</f>
        <v>1.1111111111111112</v>
      </c>
      <c r="E35" s="22"/>
      <c r="F35" s="22"/>
      <c r="G35" s="22"/>
      <c r="H35" s="22"/>
      <c r="I35" s="22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J11" sqref="J11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1" t="s">
        <v>145</v>
      </c>
      <c r="B1" s="11"/>
      <c r="C1" s="11"/>
      <c r="D1" s="11"/>
      <c r="E1" s="11"/>
    </row>
    <row r="3" spans="1:5" x14ac:dyDescent="0.3">
      <c r="D3" s="2" t="s">
        <v>146</v>
      </c>
      <c r="E3" s="19">
        <v>20000</v>
      </c>
    </row>
    <row r="4" spans="1:5" x14ac:dyDescent="0.3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5" x14ac:dyDescent="0.3">
      <c r="A5" s="2" t="s">
        <v>147</v>
      </c>
      <c r="B5" s="2" t="s">
        <v>62</v>
      </c>
      <c r="C5" s="2" t="s">
        <v>138</v>
      </c>
      <c r="D5" s="2">
        <v>234</v>
      </c>
      <c r="E5" s="19">
        <f>$E$3*D5</f>
        <v>4680000</v>
      </c>
    </row>
    <row r="6" spans="1:5" x14ac:dyDescent="0.3">
      <c r="A6" s="2" t="s">
        <v>148</v>
      </c>
      <c r="B6" s="2" t="s">
        <v>60</v>
      </c>
      <c r="C6" s="2" t="s">
        <v>35</v>
      </c>
      <c r="D6" s="2">
        <v>218</v>
      </c>
      <c r="E6" s="19">
        <f t="shared" ref="E6:E14" si="0">$E$3*D6</f>
        <v>4360000</v>
      </c>
    </row>
    <row r="7" spans="1:5" x14ac:dyDescent="0.3">
      <c r="A7" s="2" t="s">
        <v>149</v>
      </c>
      <c r="B7" s="2" t="s">
        <v>62</v>
      </c>
      <c r="C7" s="2" t="s">
        <v>35</v>
      </c>
      <c r="D7" s="2">
        <v>158</v>
      </c>
      <c r="E7" s="19">
        <f t="shared" si="0"/>
        <v>3160000</v>
      </c>
    </row>
    <row r="8" spans="1:5" x14ac:dyDescent="0.3">
      <c r="A8" s="2" t="s">
        <v>150</v>
      </c>
      <c r="B8" s="2" t="s">
        <v>60</v>
      </c>
      <c r="C8" s="2" t="s">
        <v>37</v>
      </c>
      <c r="D8" s="2">
        <v>210</v>
      </c>
      <c r="E8" s="19">
        <f t="shared" si="0"/>
        <v>4200000</v>
      </c>
    </row>
    <row r="9" spans="1:5" x14ac:dyDescent="0.3">
      <c r="A9" s="2" t="s">
        <v>151</v>
      </c>
      <c r="B9" s="2" t="s">
        <v>62</v>
      </c>
      <c r="C9" s="2" t="s">
        <v>37</v>
      </c>
      <c r="D9" s="2">
        <v>200</v>
      </c>
      <c r="E9" s="19">
        <f t="shared" si="0"/>
        <v>4000000</v>
      </c>
    </row>
    <row r="10" spans="1:5" x14ac:dyDescent="0.3">
      <c r="A10" s="2" t="s">
        <v>152</v>
      </c>
      <c r="B10" s="2" t="s">
        <v>60</v>
      </c>
      <c r="C10" s="2" t="s">
        <v>37</v>
      </c>
      <c r="D10" s="2">
        <v>169</v>
      </c>
      <c r="E10" s="19">
        <f t="shared" si="0"/>
        <v>3380000</v>
      </c>
    </row>
    <row r="11" spans="1:5" x14ac:dyDescent="0.3">
      <c r="A11" s="2" t="s">
        <v>153</v>
      </c>
      <c r="B11" s="2" t="s">
        <v>60</v>
      </c>
      <c r="C11" s="2" t="s">
        <v>39</v>
      </c>
      <c r="D11" s="2">
        <v>195</v>
      </c>
      <c r="E11" s="19">
        <f t="shared" si="0"/>
        <v>3900000</v>
      </c>
    </row>
    <row r="12" spans="1:5" x14ac:dyDescent="0.3">
      <c r="A12" s="2" t="s">
        <v>154</v>
      </c>
      <c r="B12" s="2" t="s">
        <v>60</v>
      </c>
      <c r="C12" s="2" t="s">
        <v>39</v>
      </c>
      <c r="D12" s="2">
        <v>204</v>
      </c>
      <c r="E12" s="19">
        <f t="shared" si="0"/>
        <v>4080000</v>
      </c>
    </row>
    <row r="13" spans="1:5" x14ac:dyDescent="0.3">
      <c r="A13" s="2" t="s">
        <v>155</v>
      </c>
      <c r="B13" s="2" t="s">
        <v>62</v>
      </c>
      <c r="C13" s="2" t="s">
        <v>39</v>
      </c>
      <c r="D13" s="2">
        <v>182</v>
      </c>
      <c r="E13" s="19">
        <f t="shared" si="0"/>
        <v>3640000</v>
      </c>
    </row>
    <row r="14" spans="1:5" x14ac:dyDescent="0.3">
      <c r="A14" s="2" t="s">
        <v>156</v>
      </c>
      <c r="B14" s="2" t="s">
        <v>62</v>
      </c>
      <c r="C14" s="2" t="s">
        <v>39</v>
      </c>
      <c r="D14" s="2">
        <v>216</v>
      </c>
      <c r="E14" s="19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P15" sqref="P15"/>
    </sheetView>
  </sheetViews>
  <sheetFormatPr defaultRowHeight="16.5" x14ac:dyDescent="0.3"/>
  <cols>
    <col min="4" max="4" width="9.375" customWidth="1"/>
  </cols>
  <sheetData>
    <row r="1" spans="1:4" ht="20.25" x14ac:dyDescent="0.3">
      <c r="A1" s="11" t="s">
        <v>157</v>
      </c>
      <c r="B1" s="11"/>
      <c r="C1" s="11"/>
      <c r="D1" s="11"/>
    </row>
    <row r="3" spans="1:4" x14ac:dyDescent="0.3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3">
      <c r="A4" s="2" t="s">
        <v>162</v>
      </c>
      <c r="B4" s="2">
        <v>35</v>
      </c>
      <c r="C4" s="2">
        <v>2</v>
      </c>
      <c r="D4" s="10">
        <v>50000</v>
      </c>
    </row>
    <row r="5" spans="1:4" x14ac:dyDescent="0.3">
      <c r="A5" s="2" t="s">
        <v>163</v>
      </c>
      <c r="B5" s="2">
        <v>50</v>
      </c>
      <c r="C5" s="2">
        <v>2</v>
      </c>
      <c r="D5" s="10">
        <v>60000</v>
      </c>
    </row>
    <row r="6" spans="1:4" x14ac:dyDescent="0.3">
      <c r="A6" s="2" t="s">
        <v>164</v>
      </c>
      <c r="B6" s="2">
        <v>67</v>
      </c>
      <c r="C6" s="2">
        <v>4</v>
      </c>
      <c r="D6" s="10">
        <v>80000</v>
      </c>
    </row>
    <row r="7" spans="1:4" x14ac:dyDescent="0.3">
      <c r="A7" s="2" t="s">
        <v>165</v>
      </c>
      <c r="B7" s="2">
        <v>82</v>
      </c>
      <c r="C7" s="2">
        <v>5</v>
      </c>
      <c r="D7" s="10">
        <v>120000</v>
      </c>
    </row>
    <row r="8" spans="1:4" x14ac:dyDescent="0.3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3">
      <c r="A9" s="2" t="s">
        <v>167</v>
      </c>
      <c r="B9" s="2">
        <v>35</v>
      </c>
      <c r="C9" s="2">
        <v>2</v>
      </c>
      <c r="D9" s="10">
        <v>50000</v>
      </c>
    </row>
    <row r="10" spans="1:4" x14ac:dyDescent="0.3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영돈 정</cp:lastModifiedBy>
  <dcterms:created xsi:type="dcterms:W3CDTF">2023-12-05T07:39:23Z</dcterms:created>
  <dcterms:modified xsi:type="dcterms:W3CDTF">2026-06-08T06:37:54Z</dcterms:modified>
</cp:coreProperties>
</file>