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실기_기출문제집\03회 문제시험\"/>
    </mc:Choice>
  </mc:AlternateContent>
  <xr:revisionPtr revIDLastSave="0" documentId="8_{BA917C4B-80C3-4E1C-9861-47FC41E78DAD}" xr6:coauthVersionLast="47" xr6:coauthVersionMax="47" xr10:uidLastSave="{00000000-0000-0000-0000-000000000000}"/>
  <bookViews>
    <workbookView xWindow="-120" yWindow="-120" windowWidth="29040" windowHeight="1584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D27" i="4"/>
  <c r="D26" i="4"/>
  <c r="K3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<sst xmlns="http://schemas.openxmlformats.org/spreadsheetml/2006/main" count="427" uniqueCount="250">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</sst>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2"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468645328"/>
        <c:axId val="146865156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13-4ADE-864D-34582E69E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46865156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8645328"/>
        <c:crosses val="max"/>
        <c:crossBetween val="between"/>
        <c:majorUnit val="2"/>
      </c:valAx>
      <c:catAx>
        <c:axId val="14686453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86515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68713BF7-AB47-408A-8EF8-BEAEF381F2DF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199</v>
      </c>
      <c r="B3" s="1" t="s">
        <v>174</v>
      </c>
      <c r="C3" s="1" t="s">
        <v>207</v>
      </c>
      <c r="D3" s="1" t="s">
        <v>215</v>
      </c>
      <c r="E3" s="1" t="s">
        <v>223</v>
      </c>
      <c r="F3" s="1" t="s">
        <v>230</v>
      </c>
    </row>
    <row r="4" spans="1:6" x14ac:dyDescent="0.3">
      <c r="A4" s="1" t="s">
        <v>200</v>
      </c>
      <c r="B4" s="1" t="s">
        <v>181</v>
      </c>
      <c r="C4" s="1" t="s">
        <v>208</v>
      </c>
      <c r="D4" s="1" t="s">
        <v>216</v>
      </c>
      <c r="E4" s="1" t="s">
        <v>224</v>
      </c>
      <c r="F4" s="1" t="s">
        <v>231</v>
      </c>
    </row>
    <row r="5" spans="1:6" x14ac:dyDescent="0.3">
      <c r="A5" s="1" t="s">
        <v>201</v>
      </c>
      <c r="B5" s="1" t="s">
        <v>178</v>
      </c>
      <c r="C5" s="1" t="s">
        <v>209</v>
      </c>
      <c r="D5" s="1" t="s">
        <v>217</v>
      </c>
      <c r="E5" s="1" t="s">
        <v>225</v>
      </c>
      <c r="F5" s="1" t="s">
        <v>232</v>
      </c>
    </row>
    <row r="6" spans="1:6" x14ac:dyDescent="0.3">
      <c r="A6" s="1" t="s">
        <v>202</v>
      </c>
      <c r="B6" s="1" t="s">
        <v>181</v>
      </c>
      <c r="C6" s="1" t="s">
        <v>210</v>
      </c>
      <c r="D6" s="1" t="s">
        <v>218</v>
      </c>
      <c r="E6" s="1" t="s">
        <v>226</v>
      </c>
      <c r="F6" s="1" t="s">
        <v>233</v>
      </c>
    </row>
    <row r="7" spans="1:6" x14ac:dyDescent="0.3">
      <c r="A7" s="1" t="s">
        <v>203</v>
      </c>
      <c r="B7" s="1" t="s">
        <v>178</v>
      </c>
      <c r="C7" s="1" t="s">
        <v>211</v>
      </c>
      <c r="D7" s="1" t="s">
        <v>219</v>
      </c>
      <c r="E7" s="1" t="s">
        <v>227</v>
      </c>
      <c r="F7" s="1" t="s">
        <v>234</v>
      </c>
    </row>
    <row r="8" spans="1:6" x14ac:dyDescent="0.3">
      <c r="A8" s="1" t="s">
        <v>204</v>
      </c>
      <c r="B8" s="1" t="s">
        <v>181</v>
      </c>
      <c r="C8" s="1" t="s">
        <v>212</v>
      </c>
      <c r="D8" s="1" t="s">
        <v>220</v>
      </c>
      <c r="E8" s="1" t="s">
        <v>228</v>
      </c>
      <c r="F8" s="1" t="s">
        <v>235</v>
      </c>
    </row>
    <row r="9" spans="1:6" x14ac:dyDescent="0.3">
      <c r="A9" s="1" t="s">
        <v>205</v>
      </c>
      <c r="B9" s="1" t="s">
        <v>178</v>
      </c>
      <c r="C9" s="1" t="s">
        <v>213</v>
      </c>
      <c r="D9" s="1" t="s">
        <v>221</v>
      </c>
      <c r="E9" s="1" t="s">
        <v>224</v>
      </c>
      <c r="F9" s="1" t="s">
        <v>236</v>
      </c>
    </row>
    <row r="10" spans="1:6" x14ac:dyDescent="0.3">
      <c r="A10" s="1" t="s">
        <v>206</v>
      </c>
      <c r="B10" s="1" t="s">
        <v>181</v>
      </c>
      <c r="C10" s="1" t="s">
        <v>214</v>
      </c>
      <c r="D10" s="1" t="s">
        <v>222</v>
      </c>
      <c r="E10" s="1" t="s">
        <v>229</v>
      </c>
      <c r="F10" s="1" t="s">
        <v>237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20" sqref="K20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238</v>
      </c>
    </row>
    <row r="4" spans="1:8" x14ac:dyDescent="0.3">
      <c r="A4" s="19"/>
      <c r="B4" s="19"/>
      <c r="C4" s="19"/>
      <c r="D4" s="19"/>
      <c r="E4" s="20" t="s">
        <v>8</v>
      </c>
      <c r="F4" s="20" t="s">
        <v>9</v>
      </c>
      <c r="G4" s="20" t="s">
        <v>10</v>
      </c>
      <c r="H4" s="19"/>
    </row>
    <row r="5" spans="1:8" x14ac:dyDescent="0.3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3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3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3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3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3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3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3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3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3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3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3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B3:B4"/>
    <mergeCell ref="C3:C4"/>
    <mergeCell ref="D3:D4"/>
    <mergeCell ref="E3:G3"/>
    <mergeCell ref="H3:H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L16" sqref="L16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25" workbookViewId="0">
      <selection activeCell="I35" sqref="I35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3">
      <c r="A2" s="2" t="s">
        <v>173</v>
      </c>
      <c r="B2" s="2" t="s">
        <v>174</v>
      </c>
      <c r="C2" s="16" t="s">
        <v>175</v>
      </c>
      <c r="D2" s="17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3">
      <c r="A3" s="2" t="s">
        <v>177</v>
      </c>
      <c r="B3" s="2" t="s">
        <v>178</v>
      </c>
      <c r="C3" s="16" t="s">
        <v>179</v>
      </c>
      <c r="D3" s="17"/>
      <c r="E3" s="8"/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COUNTBLANK(I3:I12)/COUNTA(J3:J12)*100&amp;"%"</f>
        <v>30%</v>
      </c>
    </row>
    <row r="4" spans="1:11" x14ac:dyDescent="0.3">
      <c r="A4" s="2" t="s">
        <v>180</v>
      </c>
      <c r="B4" s="2" t="s">
        <v>181</v>
      </c>
      <c r="C4" s="16" t="s">
        <v>182</v>
      </c>
      <c r="D4" s="17"/>
      <c r="E4" s="8"/>
      <c r="G4" s="2">
        <v>375002</v>
      </c>
      <c r="H4" s="2" t="s">
        <v>62</v>
      </c>
      <c r="I4" s="2"/>
      <c r="J4" s="2">
        <v>0</v>
      </c>
    </row>
    <row r="5" spans="1:11" x14ac:dyDescent="0.3">
      <c r="A5" s="2" t="s">
        <v>183</v>
      </c>
      <c r="B5" s="2" t="s">
        <v>181</v>
      </c>
      <c r="C5" s="16" t="s">
        <v>184</v>
      </c>
      <c r="D5" s="17"/>
      <c r="E5" s="8"/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3">
      <c r="A6" s="2" t="s">
        <v>185</v>
      </c>
      <c r="B6" s="2" t="s">
        <v>178</v>
      </c>
      <c r="C6" s="16" t="s">
        <v>186</v>
      </c>
      <c r="D6" s="17"/>
      <c r="E6" s="8"/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3">
      <c r="A7" s="2" t="s">
        <v>187</v>
      </c>
      <c r="B7" s="2" t="s">
        <v>178</v>
      </c>
      <c r="C7" s="16" t="s">
        <v>188</v>
      </c>
      <c r="D7" s="17"/>
      <c r="E7" s="8"/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3">
      <c r="A8" s="2" t="s">
        <v>189</v>
      </c>
      <c r="B8" s="2" t="s">
        <v>178</v>
      </c>
      <c r="C8" s="16" t="s">
        <v>190</v>
      </c>
      <c r="D8" s="17"/>
      <c r="E8" s="8"/>
      <c r="G8" s="2">
        <v>375033</v>
      </c>
      <c r="H8" s="2" t="s">
        <v>62</v>
      </c>
      <c r="I8" s="2"/>
      <c r="J8" s="2">
        <v>0</v>
      </c>
    </row>
    <row r="9" spans="1:11" x14ac:dyDescent="0.3">
      <c r="A9" s="2" t="s">
        <v>191</v>
      </c>
      <c r="B9" s="2" t="s">
        <v>181</v>
      </c>
      <c r="C9" s="16" t="s">
        <v>192</v>
      </c>
      <c r="D9" s="17"/>
      <c r="E9" s="8"/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3">
      <c r="A10" s="2" t="s">
        <v>193</v>
      </c>
      <c r="B10" s="2" t="s">
        <v>178</v>
      </c>
      <c r="C10" s="16" t="s">
        <v>194</v>
      </c>
      <c r="D10" s="17"/>
      <c r="E10" s="8"/>
      <c r="G10" s="2">
        <v>375042</v>
      </c>
      <c r="H10" s="2" t="s">
        <v>62</v>
      </c>
      <c r="I10" s="2"/>
      <c r="J10" s="2">
        <v>0</v>
      </c>
    </row>
    <row r="11" spans="1:11" x14ac:dyDescent="0.3">
      <c r="A11" s="2" t="s">
        <v>195</v>
      </c>
      <c r="B11" s="2" t="s">
        <v>181</v>
      </c>
      <c r="C11" s="16" t="s">
        <v>196</v>
      </c>
      <c r="D11" s="17"/>
      <c r="E11" s="8"/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3">
      <c r="A12" s="2" t="s">
        <v>197</v>
      </c>
      <c r="B12" s="2" t="s">
        <v>181</v>
      </c>
      <c r="C12" s="16" t="s">
        <v>198</v>
      </c>
      <c r="D12" s="17"/>
      <c r="E12" s="8"/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3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3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3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0">J17*HLOOKUP(RIGHT(H17,1),$H$26:$K$27,2,0)</f>
        <v>1330000</v>
      </c>
    </row>
    <row r="18" spans="1:11" x14ac:dyDescent="0.3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0"/>
        <v>1428000</v>
      </c>
    </row>
    <row r="19" spans="1:11" x14ac:dyDescent="0.3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0"/>
        <v>1720000</v>
      </c>
    </row>
    <row r="20" spans="1:11" x14ac:dyDescent="0.3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0"/>
        <v>1170000</v>
      </c>
    </row>
    <row r="21" spans="1:11" x14ac:dyDescent="0.3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0"/>
        <v>590000</v>
      </c>
    </row>
    <row r="22" spans="1:11" x14ac:dyDescent="0.3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0"/>
        <v>1332000</v>
      </c>
    </row>
    <row r="23" spans="1:11" x14ac:dyDescent="0.3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0"/>
        <v>1640000</v>
      </c>
    </row>
    <row r="24" spans="1:11" x14ac:dyDescent="0.3">
      <c r="A24" s="2">
        <v>1599</v>
      </c>
      <c r="B24" s="2" t="s">
        <v>84</v>
      </c>
      <c r="C24" s="2">
        <v>88</v>
      </c>
      <c r="D24" s="12" t="s">
        <v>87</v>
      </c>
      <c r="E24" s="13"/>
    </row>
    <row r="25" spans="1:11" x14ac:dyDescent="0.3">
      <c r="A25" s="2">
        <v>1601</v>
      </c>
      <c r="B25" s="2" t="s">
        <v>88</v>
      </c>
      <c r="C25" s="2">
        <v>78</v>
      </c>
      <c r="D25" s="2" t="s">
        <v>215</v>
      </c>
      <c r="E25" s="2" t="s">
        <v>248</v>
      </c>
      <c r="G25" t="s">
        <v>89</v>
      </c>
    </row>
    <row r="26" spans="1:11" x14ac:dyDescent="0.3">
      <c r="A26" s="2">
        <v>1625</v>
      </c>
      <c r="B26" s="2" t="s">
        <v>74</v>
      </c>
      <c r="C26" s="2">
        <v>90</v>
      </c>
      <c r="D26" s="2" t="str">
        <f>"서울"</f>
        <v>서울</v>
      </c>
      <c r="E26" s="2" t="s">
        <v>249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3">
      <c r="A27" s="14" t="s">
        <v>95</v>
      </c>
      <c r="B27" s="15"/>
      <c r="C27" s="2">
        <f>ROUND(DAVERAGE(A15:C26,3,D25:E27),1)</f>
        <v>92.3</v>
      </c>
      <c r="D27" s="2" t="str">
        <f>"인천"</f>
        <v>인천</v>
      </c>
      <c r="E27" s="2" t="s">
        <v>249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97</v>
      </c>
      <c r="B29" s="5" t="s">
        <v>98</v>
      </c>
    </row>
    <row r="30" spans="1:11" x14ac:dyDescent="0.3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3">
      <c r="A31" s="2" t="s">
        <v>103</v>
      </c>
      <c r="B31" s="2">
        <v>46</v>
      </c>
      <c r="C31" s="2">
        <v>43</v>
      </c>
      <c r="D31" s="2">
        <v>89</v>
      </c>
      <c r="E31" s="2" t="str">
        <f>IF(LARGE($D$31:$D$39,3)&lt;=3,"◆",IF(SMALL($D$31:$D$39,3)&lt;=3,"◇",""))</f>
        <v/>
      </c>
    </row>
    <row r="32" spans="1:11" x14ac:dyDescent="0.3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1">IF(LARGE($D$31:$D$39,3)&lt;=3,"◆",IF(SMALL($D$31:$D$39,3)&lt;=3,"◇",""))</f>
        <v/>
      </c>
    </row>
    <row r="33" spans="1:5" x14ac:dyDescent="0.3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1"/>
        <v/>
      </c>
    </row>
    <row r="34" spans="1:5" x14ac:dyDescent="0.3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1"/>
        <v/>
      </c>
    </row>
    <row r="35" spans="1:5" x14ac:dyDescent="0.3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1"/>
        <v/>
      </c>
    </row>
    <row r="36" spans="1:5" x14ac:dyDescent="0.3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1"/>
        <v/>
      </c>
    </row>
    <row r="37" spans="1:5" x14ac:dyDescent="0.3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1"/>
        <v/>
      </c>
    </row>
    <row r="38" spans="1:5" x14ac:dyDescent="0.3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1"/>
        <v/>
      </c>
    </row>
    <row r="39" spans="1:5" x14ac:dyDescent="0.3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1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N14" sqref="N14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8" t="s">
        <v>104</v>
      </c>
      <c r="B1" s="18"/>
      <c r="C1" s="18"/>
      <c r="D1" s="18"/>
      <c r="F1" s="18" t="s">
        <v>105</v>
      </c>
      <c r="G1" s="18"/>
      <c r="H1" s="18"/>
      <c r="I1" s="18"/>
    </row>
    <row r="2" spans="1:9" x14ac:dyDescent="0.3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3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8" t="s">
        <v>116</v>
      </c>
      <c r="B14" s="18"/>
      <c r="C14" s="18"/>
      <c r="D14" s="18"/>
      <c r="F14" s="18" t="s">
        <v>117</v>
      </c>
      <c r="G14" s="18"/>
      <c r="H14" s="18"/>
    </row>
    <row r="15" spans="1:9" x14ac:dyDescent="0.3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3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22">
        <v>3030000</v>
      </c>
    </row>
    <row r="17" spans="1:8" x14ac:dyDescent="0.3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22">
        <v>4620000</v>
      </c>
    </row>
    <row r="18" spans="1:8" x14ac:dyDescent="0.3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22">
        <v>3996000</v>
      </c>
    </row>
    <row r="19" spans="1:8" x14ac:dyDescent="0.3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22">
        <v>4860000</v>
      </c>
    </row>
    <row r="20" spans="1:8" x14ac:dyDescent="0.3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22">
        <v>2576000</v>
      </c>
    </row>
    <row r="21" spans="1:8" x14ac:dyDescent="0.3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22">
        <v>5082000</v>
      </c>
    </row>
    <row r="22" spans="1:8" x14ac:dyDescent="0.3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22">
        <v>3840000</v>
      </c>
    </row>
    <row r="23" spans="1:8" x14ac:dyDescent="0.3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22">
        <v>4425000</v>
      </c>
    </row>
    <row r="24" spans="1:8" x14ac:dyDescent="0.3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22">
        <v>3294000</v>
      </c>
    </row>
    <row r="25" spans="1:8" x14ac:dyDescent="0.3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22">
        <v>5320000</v>
      </c>
    </row>
  </sheetData>
  <dataConsolidate>
    <dataRefs count="3">
      <dataRef ref="C3:D12" sheet="분석작업-1"/>
      <dataRef ref="H3:I12" sheet="분석작업-1"/>
      <dataRef ref="C16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O35"/>
  <sheetViews>
    <sheetView topLeftCell="A4" workbookViewId="0">
      <selection activeCell="L27" sqref="L27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144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3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3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3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3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7" t="s">
        <v>239</v>
      </c>
      <c r="C13" s="2"/>
      <c r="D13" s="30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3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15" outlineLevel="3" x14ac:dyDescent="0.3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15" outlineLevel="3" x14ac:dyDescent="0.3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15" outlineLevel="2" x14ac:dyDescent="0.3">
      <c r="A19" s="2"/>
      <c r="B19" s="2"/>
      <c r="C19" s="23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15" outlineLevel="3" x14ac:dyDescent="0.3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15" outlineLevel="3" x14ac:dyDescent="0.3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15" outlineLevel="2" x14ac:dyDescent="0.3">
      <c r="A22" s="2"/>
      <c r="B22" s="2"/>
      <c r="C22" s="23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15" outlineLevel="1" x14ac:dyDescent="0.3">
      <c r="A23" s="2"/>
      <c r="B23" s="27" t="s">
        <v>240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15" outlineLevel="3" x14ac:dyDescent="0.3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15" outlineLevel="2" x14ac:dyDescent="0.3">
      <c r="A25" s="2"/>
      <c r="B25" s="2"/>
      <c r="C25" s="23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15" outlineLevel="3" x14ac:dyDescent="0.3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15" outlineLevel="3" x14ac:dyDescent="0.3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  <c r="O27" s="29"/>
    </row>
    <row r="28" spans="1:15" outlineLevel="2" x14ac:dyDescent="0.3">
      <c r="A28" s="2"/>
      <c r="B28" s="2"/>
      <c r="C28" s="23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15" outlineLevel="3" x14ac:dyDescent="0.3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15" outlineLevel="3" x14ac:dyDescent="0.3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15" outlineLevel="3" x14ac:dyDescent="0.3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15" outlineLevel="2" x14ac:dyDescent="0.3">
      <c r="A32" s="24"/>
      <c r="B32" s="24"/>
      <c r="C32" s="26" t="s">
        <v>245</v>
      </c>
      <c r="D32" s="24"/>
      <c r="E32" s="25"/>
      <c r="F32" s="25"/>
      <c r="G32" s="25"/>
      <c r="H32" s="25"/>
      <c r="I32" s="25">
        <f>SUBTOTAL(5,I29:I31)</f>
        <v>4092000</v>
      </c>
    </row>
    <row r="33" spans="1:9" outlineLevel="1" x14ac:dyDescent="0.3">
      <c r="A33" s="24"/>
      <c r="B33" s="28" t="s">
        <v>241</v>
      </c>
      <c r="C33" s="24"/>
      <c r="D33" s="31">
        <f>SUBTOTAL(1,D24:D31)</f>
        <v>0.66666666666666663</v>
      </c>
      <c r="E33" s="25"/>
      <c r="F33" s="25"/>
      <c r="G33" s="25"/>
      <c r="H33" s="25"/>
      <c r="I33" s="25"/>
    </row>
    <row r="34" spans="1:9" x14ac:dyDescent="0.3">
      <c r="A34" s="24"/>
      <c r="B34" s="26"/>
      <c r="C34" s="26" t="s">
        <v>247</v>
      </c>
      <c r="D34" s="24"/>
      <c r="E34" s="25"/>
      <c r="F34" s="25"/>
      <c r="G34" s="25"/>
      <c r="H34" s="25"/>
      <c r="I34" s="25">
        <f>SUBTOTAL(5,I4:I31)</f>
        <v>2596000</v>
      </c>
    </row>
    <row r="35" spans="1:9" x14ac:dyDescent="0.3">
      <c r="A35" s="24"/>
      <c r="B35" s="28" t="s">
        <v>242</v>
      </c>
      <c r="C35" s="24"/>
      <c r="D35" s="31">
        <f>SUBTOTAL(1,D4:D31)</f>
        <v>1.1111111111111112</v>
      </c>
      <c r="E35" s="25"/>
      <c r="F35" s="25"/>
      <c r="G35" s="25"/>
      <c r="H35" s="25"/>
      <c r="I35" s="2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9" sqref="J9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145</v>
      </c>
      <c r="B1" s="11"/>
      <c r="C1" s="11"/>
      <c r="D1" s="11"/>
      <c r="E1" s="11"/>
    </row>
    <row r="3" spans="1:5" x14ac:dyDescent="0.3">
      <c r="D3" s="2" t="s">
        <v>146</v>
      </c>
      <c r="E3" s="32">
        <v>200000</v>
      </c>
    </row>
    <row r="4" spans="1:5" x14ac:dyDescent="0.3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3">
      <c r="A5" s="2" t="s">
        <v>147</v>
      </c>
      <c r="B5" s="2" t="s">
        <v>62</v>
      </c>
      <c r="C5" s="2" t="s">
        <v>138</v>
      </c>
      <c r="D5" s="2">
        <v>234</v>
      </c>
      <c r="E5" s="32">
        <f>$E$3*D5</f>
        <v>46800000</v>
      </c>
    </row>
    <row r="6" spans="1:5" x14ac:dyDescent="0.3">
      <c r="A6" s="2" t="s">
        <v>148</v>
      </c>
      <c r="B6" s="2" t="s">
        <v>60</v>
      </c>
      <c r="C6" s="2" t="s">
        <v>35</v>
      </c>
      <c r="D6" s="2">
        <v>218</v>
      </c>
      <c r="E6" s="32">
        <f t="shared" ref="E6:E14" si="0">$E$3*D6</f>
        <v>43600000</v>
      </c>
    </row>
    <row r="7" spans="1:5" x14ac:dyDescent="0.3">
      <c r="A7" s="2" t="s">
        <v>149</v>
      </c>
      <c r="B7" s="2" t="s">
        <v>62</v>
      </c>
      <c r="C7" s="2" t="s">
        <v>35</v>
      </c>
      <c r="D7" s="2">
        <v>158</v>
      </c>
      <c r="E7" s="32">
        <f t="shared" si="0"/>
        <v>31600000</v>
      </c>
    </row>
    <row r="8" spans="1:5" x14ac:dyDescent="0.3">
      <c r="A8" s="2" t="s">
        <v>150</v>
      </c>
      <c r="B8" s="2" t="s">
        <v>60</v>
      </c>
      <c r="C8" s="2" t="s">
        <v>37</v>
      </c>
      <c r="D8" s="2">
        <v>210</v>
      </c>
      <c r="E8" s="32">
        <f t="shared" si="0"/>
        <v>42000000</v>
      </c>
    </row>
    <row r="9" spans="1:5" x14ac:dyDescent="0.3">
      <c r="A9" s="2" t="s">
        <v>151</v>
      </c>
      <c r="B9" s="2" t="s">
        <v>62</v>
      </c>
      <c r="C9" s="2" t="s">
        <v>37</v>
      </c>
      <c r="D9" s="2">
        <v>200</v>
      </c>
      <c r="E9" s="32">
        <f t="shared" si="0"/>
        <v>40000000</v>
      </c>
    </row>
    <row r="10" spans="1:5" x14ac:dyDescent="0.3">
      <c r="A10" s="2" t="s">
        <v>152</v>
      </c>
      <c r="B10" s="2" t="s">
        <v>60</v>
      </c>
      <c r="C10" s="2" t="s">
        <v>37</v>
      </c>
      <c r="D10" s="2">
        <v>169</v>
      </c>
      <c r="E10" s="32">
        <f t="shared" si="0"/>
        <v>33800000</v>
      </c>
    </row>
    <row r="11" spans="1:5" x14ac:dyDescent="0.3">
      <c r="A11" s="2" t="s">
        <v>153</v>
      </c>
      <c r="B11" s="2" t="s">
        <v>60</v>
      </c>
      <c r="C11" s="2" t="s">
        <v>39</v>
      </c>
      <c r="D11" s="2">
        <v>195</v>
      </c>
      <c r="E11" s="32">
        <f t="shared" si="0"/>
        <v>39000000</v>
      </c>
    </row>
    <row r="12" spans="1:5" x14ac:dyDescent="0.3">
      <c r="A12" s="2" t="s">
        <v>154</v>
      </c>
      <c r="B12" s="2" t="s">
        <v>60</v>
      </c>
      <c r="C12" s="2" t="s">
        <v>39</v>
      </c>
      <c r="D12" s="2">
        <v>204</v>
      </c>
      <c r="E12" s="32">
        <f t="shared" si="0"/>
        <v>40800000</v>
      </c>
    </row>
    <row r="13" spans="1:5" x14ac:dyDescent="0.3">
      <c r="A13" s="2" t="s">
        <v>155</v>
      </c>
      <c r="B13" s="2" t="s">
        <v>62</v>
      </c>
      <c r="C13" s="2" t="s">
        <v>39</v>
      </c>
      <c r="D13" s="2">
        <v>182</v>
      </c>
      <c r="E13" s="32">
        <f t="shared" si="0"/>
        <v>36400000</v>
      </c>
    </row>
    <row r="14" spans="1:5" x14ac:dyDescent="0.3">
      <c r="A14" s="2" t="s">
        <v>156</v>
      </c>
      <c r="B14" s="2" t="s">
        <v>62</v>
      </c>
      <c r="C14" s="2" t="s">
        <v>39</v>
      </c>
      <c r="D14" s="2">
        <v>216</v>
      </c>
      <c r="E14" s="32">
        <f t="shared" si="0"/>
        <v>43200000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I26" sqref="I26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157</v>
      </c>
      <c r="B1" s="11"/>
      <c r="C1" s="11"/>
      <c r="D1" s="11"/>
    </row>
    <row r="3" spans="1:4" x14ac:dyDescent="0.3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3">
      <c r="A4" s="2" t="s">
        <v>162</v>
      </c>
      <c r="B4" s="2">
        <v>35</v>
      </c>
      <c r="C4" s="2">
        <v>2</v>
      </c>
      <c r="D4" s="10">
        <v>50000</v>
      </c>
    </row>
    <row r="5" spans="1:4" x14ac:dyDescent="0.3">
      <c r="A5" s="2" t="s">
        <v>163</v>
      </c>
      <c r="B5" s="2">
        <v>50</v>
      </c>
      <c r="C5" s="2">
        <v>2</v>
      </c>
      <c r="D5" s="10">
        <v>60000</v>
      </c>
    </row>
    <row r="6" spans="1:4" x14ac:dyDescent="0.3">
      <c r="A6" s="2" t="s">
        <v>164</v>
      </c>
      <c r="B6" s="2">
        <v>67</v>
      </c>
      <c r="C6" s="2">
        <v>4</v>
      </c>
      <c r="D6" s="10">
        <v>80000</v>
      </c>
    </row>
    <row r="7" spans="1:4" x14ac:dyDescent="0.3">
      <c r="A7" s="2" t="s">
        <v>165</v>
      </c>
      <c r="B7" s="2">
        <v>82</v>
      </c>
      <c r="C7" s="2">
        <v>5</v>
      </c>
      <c r="D7" s="10">
        <v>120000</v>
      </c>
    </row>
    <row r="8" spans="1:4" x14ac:dyDescent="0.3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3">
      <c r="A9" s="2" t="s">
        <v>167</v>
      </c>
      <c r="B9" s="2">
        <v>35</v>
      </c>
      <c r="C9" s="2">
        <v>2</v>
      </c>
      <c r="D9" s="10">
        <v>50000</v>
      </c>
    </row>
    <row r="10" spans="1:4" x14ac:dyDescent="0.3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수진 조</cp:lastModifiedBy>
  <dcterms:created xsi:type="dcterms:W3CDTF">2023-12-05T07:39:23Z</dcterms:created>
  <dcterms:modified xsi:type="dcterms:W3CDTF">2026-04-20T12:20:51Z</dcterms:modified>
</cp:coreProperties>
</file>