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88133530f9e0e7/사진/바탕 화면/2026_시나공 컴활2급_실기_기출문제집/"/>
    </mc:Choice>
  </mc:AlternateContent>
  <xr:revisionPtr revIDLastSave="235" documentId="13_ncr:1_{D3C39FD4-8E1D-47D7-95C3-B978CAB85A55}" xr6:coauthVersionLast="47" xr6:coauthVersionMax="47" xr10:uidLastSave="{EB00F4CB-AEEE-4CB8-8BE8-F1CEDFC57E6C}"/>
  <bookViews>
    <workbookView xWindow="-108" yWindow="-108" windowWidth="23256" windowHeight="12456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 l="1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K23" i="4"/>
  <c r="K22" i="4"/>
  <c r="K21" i="4"/>
  <c r="K20" i="4"/>
  <c r="K19" i="4"/>
  <c r="K18" i="4"/>
  <c r="K17" i="4"/>
  <c r="K16" i="4"/>
  <c r="E32" i="4"/>
  <c r="E33" i="4"/>
  <c r="E34" i="4"/>
  <c r="E35" i="4"/>
  <c r="E36" i="4"/>
  <c r="E37" i="4"/>
  <c r="E38" i="4"/>
  <c r="E39" i="4"/>
  <c r="E31" i="4"/>
  <c r="C27" i="4"/>
  <c r="K3" i="4"/>
  <c r="E4" i="4"/>
  <c r="E5" i="4"/>
  <c r="E6" i="4"/>
  <c r="E7" i="4"/>
  <c r="E8" i="4"/>
  <c r="E9" i="4"/>
  <c r="E10" i="4"/>
  <c r="E11" i="4"/>
  <c r="E12" i="4"/>
  <c r="E3" i="4"/>
  <c r="D25" i="5" l="1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<sst xmlns="http://schemas.openxmlformats.org/spreadsheetml/2006/main" count="381" uniqueCount="211">
  <si>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</si>
  <si>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</si>
  <si>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</si>
  <si>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</si>
  <si>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</si>
  <si>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</si>
  <si>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</si>
  <si>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</si>
  <si>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</si>
  <si>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</si>
  <si>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</si>
  <si>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</si>
  <si>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</si>
  <si>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</si>
  <si>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</si>
  <si>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</si>
  <si>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</si>
  <si>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</si>
  <si>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</si>
  <si>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</si>
  <si>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</si>
  <si>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</si>
  <si>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</si>
  <si>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</si>
  <si>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</si>
  <si>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</si>
  <si>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</si>
  <si>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</si>
  <si>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</si>
  <si>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</si>
  <si>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</si>
  <si>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</si>
  <si>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</si>
  <si>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</si>
  <si>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</si>
  <si>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</si>
  <si>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</si>
  <si>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</si>
  <si>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</si>
  <si>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</si>
  <si>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</si>
  <si>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</si>
  <si>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</si>
  <si>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</si>
  <si>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</si>
  <si>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</si>
  <si>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</si>
  <si>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</si>
  <si>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</si>
  <si>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</si>
  <si>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</si>
  <si>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</si>
  <si>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</si>
  <si>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</si>
  <si>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</si>
  <si>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</si>
  <si>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</si>
  <si>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</si>
  <si>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</si>
  <si>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</si>
  <si>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</si>
  <si>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</si>
  <si>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</si>
  <si>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</si>
  <si>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</si>
  <si>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</si>
  <si>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</si>
  <si>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</si>
  <si>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</si>
  <si>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</si>
  <si>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</si>
  <si>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</si>
  <si>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</si>
  <si>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</si>
  <si>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</si>
  <si>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</si>
  <si>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</si>
  <si>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</si>
  <si>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</si>
  <si>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</si>
  <si>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</si>
  <si>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</si>
  <si>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</si>
  <si>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</si>
  <si>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</si>
  <si>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</si>
  <si>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</si>
  <si>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</si>
  <si>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</si>
  <si>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</si>
  <si>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</si>
  <si>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</si>
  <si>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</si>
  <si>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</si>
  <si>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</si>
  <si>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</si>
  <si>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</si>
  <si>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</si>
  <si>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</si>
  <si>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</si>
  <si>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</si>
  <si>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</si>
  <si>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</si>
  <si>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</si>
  <si>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</si>
  <si>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</si>
  <si>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</si>
  <si>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</si>
  <si>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</si>
  <si>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</si>
  <si>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</si>
  <si>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</si>
  <si>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</si>
  <si>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</si>
  <si>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</si>
  <si>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</si>
  <si>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</si>
  <si>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</si>
  <si>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</si>
  <si>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</si>
  <si>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</si>
  <si>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</si>
  <si>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</si>
  <si>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</si>
  <si>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</si>
  <si>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</si>
  <si>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</si>
  <si>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</si>
  <si>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</si>
  <si>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</si>
  <si>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</si>
  <si>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</si>
  <si>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</si>
  <si>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</si>
  <si>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</si>
  <si>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</si>
  <si>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</si>
  <si>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</si>
  <si>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</si>
  <si>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</si>
  <si>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</si>
  <si>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</si>
  <si>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</si>
  <si>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</si>
  <si>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</si>
  <si>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</si>
  <si>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</si>
  <si>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</si>
  <si>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</si>
  <si>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</si>
  <si>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</si>
  <si>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</si>
  <si>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</si>
  <si>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</si>
  <si>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</si>
  <si>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</si>
  <si>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</si>
  <si>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</si>
  <si>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</si>
  <si>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</si>
  <si>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</si>
  <si>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</si>
  <si>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</si>
  <si>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</si>
  <si>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</si>
  <si>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</si>
  <si>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</si>
  <si>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</si>
  <si>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</si>
  <si>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</si>
  <si>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</si>
  <si>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</si>
  <si>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</si>
  <si>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</si>
  <si>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</si>
  <si>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</si>
  <si>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</si>
  <si>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</si>
  <si>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</si>
  <si>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</si>
  <si>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</si>
  <si>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</si>
  <si>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</si>
  <si>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</si>
  <si>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</si>
  <si>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</si>
  <si>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</si>
  <si>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</si>
  <si>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</si>
  <si>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</si>
  <si>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</si>
  <si>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</si>
  <si>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</si>
  <si>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</si>
  <si>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</si>
  <si>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</si>
  <si>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</si>
  <si>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</si>
  <si>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</si>
  <si>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영업부 평균</t>
  </si>
  <si>
    <t>자재부 평균</t>
  </si>
  <si>
    <t>홍보부 평균</t>
  </si>
  <si>
    <t>전체 평균</t>
  </si>
  <si>
    <t>전체 최소값</t>
  </si>
  <si>
    <t>總點</t>
    <phoneticPr fontId="2" type="noConversion"/>
  </si>
  <si>
    <t>&gt;=90</t>
    <phoneticPr fontId="2" type="noConversion"/>
  </si>
  <si>
    <t>인천</t>
    <phoneticPr fontId="2" type="noConversion"/>
  </si>
  <si>
    <t>사원 최소</t>
  </si>
  <si>
    <t>대리 최소</t>
  </si>
  <si>
    <t>과장 최소</t>
  </si>
  <si>
    <t>부장 최소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</si>
</sst>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_ "/>
    <numFmt numFmtId="178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2" fontId="0" fillId="0" borderId="0" xfId="0" applyNumberFormat="1">
      <alignment vertical="center"/>
    </xf>
    <xf numFmtId="42" fontId="0" fillId="0" borderId="1" xfId="0" applyNumberFormat="1" applyBorder="1">
      <alignment vertical="center"/>
    </xf>
    <xf numFmtId="178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3F-4B49-A656-2EF03E087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26436591"/>
        <c:axId val="326443791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  <c:minorUnit val="2"/>
      </c:valAx>
      <c:valAx>
        <c:axId val="32644379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6436591"/>
        <c:crosses val="max"/>
        <c:crossBetween val="between"/>
      </c:valAx>
      <c:catAx>
        <c:axId val="326436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64437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74901EFA-9CC1-4192-956B-259E5EB33C10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externalLinkPath" Target="03&#54924;&#47928;&#51228;-&#52572;&#54788;&#51221;.xlsm" TargetMode="External"/><Relationship Id="rId2" Type="http://schemas.openxmlformats.org/officeDocument/2006/relationships/externalLinkPath" Target="03&#54924;&#47928;&#51228;-&#52572;&#54788;&#51221;.xlsm" TargetMode="External"/><Relationship Id="rId1" Type="http://schemas.openxmlformats.org/officeDocument/2006/relationships/externalLinkPath" Target="03&#54924;&#47928;&#51228;-&#52572;&#54788;&#51221;.xls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/>
      <c r="B6" s="1"/>
      <c r="C6" s="1"/>
      <c r="D6" s="1"/>
      <c r="E6" s="1"/>
      <c r="F6" s="1"/>
    </row>
    <row r="7" spans="1:6" x14ac:dyDescent="0.4">
      <c r="A7" s="1"/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  <row r="10" spans="1:6" x14ac:dyDescent="0.4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I9" sqref="I9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 t="s">
        <v>204</v>
      </c>
    </row>
    <row r="4" spans="1:8" x14ac:dyDescent="0.4">
      <c r="A4" s="20"/>
      <c r="B4" s="20"/>
      <c r="C4" s="20"/>
      <c r="D4" s="20"/>
      <c r="E4" s="18" t="s">
        <v>8</v>
      </c>
      <c r="F4" s="18" t="s">
        <v>9</v>
      </c>
      <c r="G4" s="18" t="s">
        <v>10</v>
      </c>
      <c r="H4" s="20"/>
    </row>
    <row r="5" spans="1:8" x14ac:dyDescent="0.4">
      <c r="A5" s="19">
        <v>23010501</v>
      </c>
      <c r="B5" s="19" t="s">
        <v>11</v>
      </c>
      <c r="C5" s="19">
        <v>46</v>
      </c>
      <c r="D5" s="19">
        <v>24</v>
      </c>
      <c r="E5" s="19"/>
      <c r="F5" s="19"/>
      <c r="G5" s="19">
        <v>20</v>
      </c>
      <c r="H5" s="19">
        <v>90</v>
      </c>
    </row>
    <row r="6" spans="1:8" x14ac:dyDescent="0.4">
      <c r="A6" s="19">
        <v>23010502</v>
      </c>
      <c r="B6" s="19" t="s">
        <v>12</v>
      </c>
      <c r="C6" s="19">
        <v>38</v>
      </c>
      <c r="D6" s="19">
        <v>20</v>
      </c>
      <c r="E6" s="19">
        <v>5</v>
      </c>
      <c r="F6" s="19"/>
      <c r="G6" s="19"/>
      <c r="H6" s="19">
        <v>63</v>
      </c>
    </row>
    <row r="7" spans="1:8" x14ac:dyDescent="0.4">
      <c r="A7" s="19">
        <v>23010503</v>
      </c>
      <c r="B7" s="19" t="s">
        <v>13</v>
      </c>
      <c r="C7" s="19">
        <v>49</v>
      </c>
      <c r="D7" s="19">
        <v>30</v>
      </c>
      <c r="E7" s="19"/>
      <c r="F7" s="19">
        <v>15</v>
      </c>
      <c r="G7" s="19"/>
      <c r="H7" s="19">
        <v>94</v>
      </c>
    </row>
    <row r="8" spans="1:8" x14ac:dyDescent="0.4">
      <c r="A8" s="19">
        <v>23010504</v>
      </c>
      <c r="B8" s="19" t="s">
        <v>14</v>
      </c>
      <c r="C8" s="19">
        <v>24</v>
      </c>
      <c r="D8" s="19">
        <v>18</v>
      </c>
      <c r="E8" s="19"/>
      <c r="F8" s="19"/>
      <c r="G8" s="19">
        <v>20</v>
      </c>
      <c r="H8" s="19">
        <v>62</v>
      </c>
    </row>
    <row r="9" spans="1:8" x14ac:dyDescent="0.4">
      <c r="A9" s="19">
        <v>23010505</v>
      </c>
      <c r="B9" s="19" t="s">
        <v>15</v>
      </c>
      <c r="C9" s="19">
        <v>35</v>
      </c>
      <c r="D9" s="19">
        <v>25</v>
      </c>
      <c r="E9" s="19"/>
      <c r="F9" s="19"/>
      <c r="G9" s="19">
        <v>20</v>
      </c>
      <c r="H9" s="19">
        <v>80</v>
      </c>
    </row>
    <row r="10" spans="1:8" x14ac:dyDescent="0.4">
      <c r="A10" s="19">
        <v>23010506</v>
      </c>
      <c r="B10" s="19" t="s">
        <v>16</v>
      </c>
      <c r="C10" s="19">
        <v>33</v>
      </c>
      <c r="D10" s="19">
        <v>22</v>
      </c>
      <c r="E10" s="19"/>
      <c r="F10" s="19"/>
      <c r="G10" s="19">
        <v>20</v>
      </c>
      <c r="H10" s="19">
        <v>75</v>
      </c>
    </row>
    <row r="11" spans="1:8" x14ac:dyDescent="0.4">
      <c r="A11" s="19">
        <v>23010507</v>
      </c>
      <c r="B11" s="19" t="s">
        <v>17</v>
      </c>
      <c r="C11" s="19">
        <v>48</v>
      </c>
      <c r="D11" s="19">
        <v>29</v>
      </c>
      <c r="E11" s="19"/>
      <c r="F11" s="19">
        <v>15</v>
      </c>
      <c r="G11" s="19"/>
      <c r="H11" s="19">
        <v>92</v>
      </c>
    </row>
    <row r="12" spans="1:8" x14ac:dyDescent="0.4">
      <c r="A12" s="19">
        <v>23010508</v>
      </c>
      <c r="B12" s="19" t="s">
        <v>18</v>
      </c>
      <c r="C12" s="19">
        <v>42</v>
      </c>
      <c r="D12" s="19">
        <v>23</v>
      </c>
      <c r="E12" s="19"/>
      <c r="F12" s="19"/>
      <c r="G12" s="19">
        <v>20</v>
      </c>
      <c r="H12" s="19">
        <v>85</v>
      </c>
    </row>
    <row r="13" spans="1:8" x14ac:dyDescent="0.4">
      <c r="A13" s="19">
        <v>23010509</v>
      </c>
      <c r="B13" s="19" t="s">
        <v>19</v>
      </c>
      <c r="C13" s="19">
        <v>31</v>
      </c>
      <c r="D13" s="19">
        <v>17</v>
      </c>
      <c r="E13" s="19">
        <v>10</v>
      </c>
      <c r="F13" s="19"/>
      <c r="G13" s="19"/>
      <c r="H13" s="19">
        <v>58</v>
      </c>
    </row>
    <row r="14" spans="1:8" x14ac:dyDescent="0.4">
      <c r="A14" s="19">
        <v>23010510</v>
      </c>
      <c r="B14" s="19" t="s">
        <v>20</v>
      </c>
      <c r="C14" s="19">
        <v>40</v>
      </c>
      <c r="D14" s="19">
        <v>21</v>
      </c>
      <c r="E14" s="19"/>
      <c r="F14" s="19"/>
      <c r="G14" s="19">
        <v>20</v>
      </c>
      <c r="H14" s="19">
        <v>81</v>
      </c>
    </row>
    <row r="15" spans="1:8" x14ac:dyDescent="0.4">
      <c r="A15" s="19">
        <v>23010511</v>
      </c>
      <c r="B15" s="19" t="s">
        <v>21</v>
      </c>
      <c r="C15" s="19">
        <v>39</v>
      </c>
      <c r="D15" s="19">
        <v>19</v>
      </c>
      <c r="E15" s="19"/>
      <c r="F15" s="19">
        <v>15</v>
      </c>
      <c r="G15" s="19"/>
      <c r="H15" s="19">
        <v>73</v>
      </c>
    </row>
    <row r="16" spans="1:8" x14ac:dyDescent="0.4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M8" sqref="M8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21" t="s">
        <v>23</v>
      </c>
      <c r="B1" s="21"/>
      <c r="C1" s="21"/>
      <c r="D1" s="21"/>
      <c r="E1" s="21"/>
      <c r="F1" s="21"/>
      <c r="G1" s="2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6" workbookViewId="0">
      <selection activeCell="K16" sqref="K16:K23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26" t="s">
        <v>175</v>
      </c>
      <c r="D2" s="2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26" t="s">
        <v>179</v>
      </c>
      <c r="D3" s="27"/>
      <c r="E3" s="8">
        <f>DATE(IF(MID(C3,8,1)*1&gt;2,2000,1900)+MID(C3,1,2),MID(C3,3,2),MID(C3,5,2))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COUNTBLANK($I3:$I12)/COUNTA(J3:J12)*100&amp;"%"</f>
        <v>30%</v>
      </c>
    </row>
    <row r="4" spans="1:11" x14ac:dyDescent="0.4">
      <c r="A4" s="2" t="s">
        <v>180</v>
      </c>
      <c r="B4" s="2" t="s">
        <v>181</v>
      </c>
      <c r="C4" s="26" t="s">
        <v>182</v>
      </c>
      <c r="D4" s="27"/>
      <c r="E4" s="8">
        <f t="shared" ref="E4:E12" si="0">DATE(IF(MID(C4,8,1)*1&gt;2,2000,1900)+MID(C4,1,2),MID(C4,3,2),MID(C4,5,2))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26" t="s">
        <v>184</v>
      </c>
      <c r="D5" s="2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26" t="s">
        <v>186</v>
      </c>
      <c r="D6" s="2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26" t="s">
        <v>188</v>
      </c>
      <c r="D7" s="2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26" t="s">
        <v>190</v>
      </c>
      <c r="D8" s="2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26" t="s">
        <v>192</v>
      </c>
      <c r="D9" s="2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26" t="s">
        <v>194</v>
      </c>
      <c r="D10" s="2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26" t="s">
        <v>196</v>
      </c>
      <c r="D11" s="2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26" t="s">
        <v>198</v>
      </c>
      <c r="D12" s="2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HLOOKUP(RIGHT(H16),$H$26:$K$27,2,FALSE)*J16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HLOOKUP(RIGHT(H17),$H$26:$K$27,2,FALSE)*J17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22" t="s">
        <v>87</v>
      </c>
      <c r="E24" s="23"/>
    </row>
    <row r="25" spans="1:11" x14ac:dyDescent="0.4">
      <c r="A25" s="2">
        <v>1601</v>
      </c>
      <c r="B25" s="2" t="s">
        <v>88</v>
      </c>
      <c r="C25" s="2">
        <v>78</v>
      </c>
      <c r="D25" s="2" t="s">
        <v>68</v>
      </c>
      <c r="E25" s="2" t="s">
        <v>69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74</v>
      </c>
      <c r="E26" s="2" t="s">
        <v>205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24" t="s">
        <v>95</v>
      </c>
      <c r="B27" s="25"/>
      <c r="C27" s="2">
        <f>ROUND(DAVERAGE(A15:C26,C15,$D$25:$E$27),1)</f>
        <v>92.3</v>
      </c>
      <c r="D27" s="2" t="s">
        <v>206</v>
      </c>
      <c r="E27" s="2" t="s">
        <v>205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 t="str">
        <f>IF(LARGE($D$31:$D$39,3)&lt;=D31,"◆",IF(SMALL($D$31:$D$39,3)&gt;=D31,"◇",""))</f>
        <v/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IF(LARGE($D$31:$D$39,3)&lt;=D32,"◆",IF(SMALL($D$31:$D$39,3)&gt;=D32,"◇",""))</f>
        <v/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F15" sqref="F15:H2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8" t="s">
        <v>104</v>
      </c>
      <c r="B1" s="28"/>
      <c r="C1" s="28"/>
      <c r="D1" s="28"/>
      <c r="F1" s="28" t="s">
        <v>105</v>
      </c>
      <c r="G1" s="28"/>
      <c r="H1" s="28"/>
      <c r="I1" s="28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8" t="s">
        <v>116</v>
      </c>
      <c r="B14" s="28"/>
      <c r="C14" s="28"/>
      <c r="D14" s="28"/>
      <c r="F14" s="28" t="s">
        <v>117</v>
      </c>
      <c r="G14" s="28"/>
      <c r="H14" s="28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3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3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3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3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3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3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3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3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3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3">
        <v>5320000</v>
      </c>
    </row>
  </sheetData>
  <dataConsolidate topLabels="1">
    <dataRefs count="3">
      <dataRef ref="A2:D12" sheet="분석작업-1" r:id="rId1"/>
      <dataRef ref="F2:I12" sheet="분석작업-1" r:id="rId2"/>
      <dataRef ref="A15:D25" sheet="분석작업-1" r:id="rId3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6"/>
  <sheetViews>
    <sheetView topLeftCell="A6" workbookViewId="0">
      <selection activeCell="D35" activeCellId="4" sqref="B3 D13 D23 D33 D35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21" t="s">
        <v>144</v>
      </c>
      <c r="B1" s="21"/>
      <c r="C1" s="21"/>
      <c r="D1" s="21"/>
      <c r="E1" s="21"/>
      <c r="F1" s="21"/>
      <c r="G1" s="21"/>
      <c r="H1" s="21"/>
      <c r="I1" s="21"/>
    </row>
    <row r="3" spans="1:9" x14ac:dyDescent="0.4">
      <c r="A3" s="2" t="s">
        <v>24</v>
      </c>
      <c r="B3" s="14" t="s">
        <v>118</v>
      </c>
      <c r="C3" s="2" t="s">
        <v>26</v>
      </c>
      <c r="D3" s="14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1" t="s">
        <v>207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1" t="s">
        <v>208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1" t="s">
        <v>209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1" t="s">
        <v>199</v>
      </c>
      <c r="C13" s="2"/>
      <c r="D13" s="1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1" t="s">
        <v>207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1" t="s">
        <v>208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1" t="s">
        <v>209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1" t="s">
        <v>200</v>
      </c>
      <c r="C23" s="2"/>
      <c r="D23" s="14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1" t="s">
        <v>210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1" t="s">
        <v>208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13" t="s">
        <v>209</v>
      </c>
      <c r="D32" s="1"/>
      <c r="E32" s="12"/>
      <c r="F32" s="12"/>
      <c r="G32" s="12"/>
      <c r="H32" s="12"/>
      <c r="I32" s="12">
        <f>SUBTOTAL(5,I29:I31)</f>
        <v>4092000</v>
      </c>
    </row>
    <row r="33" spans="1:9" outlineLevel="1" x14ac:dyDescent="0.4">
      <c r="A33" s="1"/>
      <c r="B33" s="13" t="s">
        <v>201</v>
      </c>
      <c r="C33" s="1"/>
      <c r="D33" s="15">
        <f>SUBTOTAL(1,D24:D31)</f>
        <v>0.66666666666666663</v>
      </c>
      <c r="E33" s="12"/>
      <c r="F33" s="12"/>
      <c r="G33" s="12"/>
      <c r="H33" s="12"/>
      <c r="I33" s="12"/>
    </row>
    <row r="34" spans="1:9" x14ac:dyDescent="0.4">
      <c r="A34" s="1"/>
      <c r="B34" s="13"/>
      <c r="C34" s="13" t="s">
        <v>203</v>
      </c>
      <c r="D34" s="1"/>
      <c r="E34" s="12"/>
      <c r="F34" s="12"/>
      <c r="G34" s="12"/>
      <c r="H34" s="12"/>
      <c r="I34" s="12">
        <f>SUBTOTAL(5,I4:I31)</f>
        <v>2596000</v>
      </c>
    </row>
    <row r="35" spans="1:9" x14ac:dyDescent="0.4">
      <c r="A35" s="1"/>
      <c r="B35" s="13" t="s">
        <v>202</v>
      </c>
      <c r="C35" s="1"/>
      <c r="D35" s="15">
        <f>SUBTOTAL(1,D4:D31)</f>
        <v>1.1111111111111112</v>
      </c>
      <c r="E35" s="12"/>
      <c r="F35" s="12"/>
      <c r="G35" s="12"/>
      <c r="H35" s="12"/>
      <c r="I35" s="12"/>
    </row>
    <row r="36" spans="1:9" x14ac:dyDescent="0.4">
      <c r="A36" s="13"/>
      <c r="B36" s="13"/>
      <c r="C36" s="1"/>
      <c r="D36" s="15"/>
      <c r="E36" s="12"/>
      <c r="F36" s="12"/>
      <c r="G36" s="12"/>
      <c r="H36" s="12"/>
      <c r="I36" s="12"/>
    </row>
  </sheetData>
  <sortState xmlns:xlrd2="http://schemas.microsoft.com/office/spreadsheetml/2017/richdata2" ref="A4:I31">
    <sortCondition ref="B4:B31"/>
    <sortCondition descending="1" ref="C4:C31"/>
  </sortState>
  <dataConsolidate/>
  <mergeCells count="1">
    <mergeCell ref="A1:I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I14"/>
  <sheetViews>
    <sheetView tabSelected="1" workbookViewId="0">
      <selection activeCell="E5" activeCellId="2" sqref="I10 E3 E5:E14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9" ht="21" x14ac:dyDescent="0.4">
      <c r="A1" s="21" t="s">
        <v>145</v>
      </c>
      <c r="B1" s="21"/>
      <c r="C1" s="21"/>
      <c r="D1" s="21"/>
      <c r="E1" s="21"/>
    </row>
    <row r="3" spans="1:9" x14ac:dyDescent="0.4">
      <c r="D3" s="2" t="s">
        <v>146</v>
      </c>
      <c r="E3" s="17">
        <v>20000</v>
      </c>
    </row>
    <row r="4" spans="1:9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9" x14ac:dyDescent="0.4">
      <c r="A5" s="2" t="s">
        <v>147</v>
      </c>
      <c r="B5" s="2" t="s">
        <v>62</v>
      </c>
      <c r="C5" s="2" t="s">
        <v>138</v>
      </c>
      <c r="D5" s="2">
        <v>234</v>
      </c>
      <c r="E5" s="17">
        <f>$E$3*D5</f>
        <v>4680000</v>
      </c>
    </row>
    <row r="6" spans="1:9" x14ac:dyDescent="0.4">
      <c r="A6" s="2" t="s">
        <v>148</v>
      </c>
      <c r="B6" s="2" t="s">
        <v>60</v>
      </c>
      <c r="C6" s="2" t="s">
        <v>35</v>
      </c>
      <c r="D6" s="2">
        <v>218</v>
      </c>
      <c r="E6" s="17">
        <f t="shared" ref="E6:E14" si="0">$E$3*D6</f>
        <v>4360000</v>
      </c>
    </row>
    <row r="7" spans="1:9" x14ac:dyDescent="0.4">
      <c r="A7" s="2" t="s">
        <v>149</v>
      </c>
      <c r="B7" s="2" t="s">
        <v>62</v>
      </c>
      <c r="C7" s="2" t="s">
        <v>35</v>
      </c>
      <c r="D7" s="2">
        <v>158</v>
      </c>
      <c r="E7" s="17">
        <f t="shared" si="0"/>
        <v>3160000</v>
      </c>
    </row>
    <row r="8" spans="1:9" x14ac:dyDescent="0.4">
      <c r="A8" s="2" t="s">
        <v>150</v>
      </c>
      <c r="B8" s="2" t="s">
        <v>60</v>
      </c>
      <c r="C8" s="2" t="s">
        <v>37</v>
      </c>
      <c r="D8" s="2">
        <v>210</v>
      </c>
      <c r="E8" s="17">
        <f t="shared" si="0"/>
        <v>4200000</v>
      </c>
    </row>
    <row r="9" spans="1:9" x14ac:dyDescent="0.4">
      <c r="A9" s="2" t="s">
        <v>151</v>
      </c>
      <c r="B9" s="2" t="s">
        <v>62</v>
      </c>
      <c r="C9" s="2" t="s">
        <v>37</v>
      </c>
      <c r="D9" s="2">
        <v>200</v>
      </c>
      <c r="E9" s="17">
        <f t="shared" si="0"/>
        <v>4000000</v>
      </c>
    </row>
    <row r="10" spans="1:9" x14ac:dyDescent="0.4">
      <c r="A10" s="2" t="s">
        <v>152</v>
      </c>
      <c r="B10" s="2" t="s">
        <v>60</v>
      </c>
      <c r="C10" s="2" t="s">
        <v>37</v>
      </c>
      <c r="D10" s="2">
        <v>169</v>
      </c>
      <c r="E10" s="17">
        <f t="shared" si="0"/>
        <v>3380000</v>
      </c>
      <c r="I10" s="16"/>
    </row>
    <row r="11" spans="1:9" x14ac:dyDescent="0.4">
      <c r="A11" s="2" t="s">
        <v>153</v>
      </c>
      <c r="B11" s="2" t="s">
        <v>60</v>
      </c>
      <c r="C11" s="2" t="s">
        <v>39</v>
      </c>
      <c r="D11" s="2">
        <v>195</v>
      </c>
      <c r="E11" s="17">
        <f t="shared" si="0"/>
        <v>3900000</v>
      </c>
    </row>
    <row r="12" spans="1:9" x14ac:dyDescent="0.4">
      <c r="A12" s="2" t="s">
        <v>154</v>
      </c>
      <c r="B12" s="2" t="s">
        <v>60</v>
      </c>
      <c r="C12" s="2" t="s">
        <v>39</v>
      </c>
      <c r="D12" s="2">
        <v>204</v>
      </c>
      <c r="E12" s="17">
        <f t="shared" si="0"/>
        <v>4080000</v>
      </c>
    </row>
    <row r="13" spans="1:9" x14ac:dyDescent="0.4">
      <c r="A13" s="2" t="s">
        <v>155</v>
      </c>
      <c r="B13" s="2" t="s">
        <v>62</v>
      </c>
      <c r="C13" s="2" t="s">
        <v>39</v>
      </c>
      <c r="D13" s="2">
        <v>182</v>
      </c>
      <c r="E13" s="17">
        <f t="shared" si="0"/>
        <v>3640000</v>
      </c>
    </row>
    <row r="14" spans="1:9" x14ac:dyDescent="0.4">
      <c r="A14" s="2" t="s">
        <v>156</v>
      </c>
      <c r="B14" s="2" t="s">
        <v>62</v>
      </c>
      <c r="C14" s="2" t="s">
        <v>39</v>
      </c>
      <c r="D14" s="2">
        <v>216</v>
      </c>
      <c r="E14" s="1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8" workbookViewId="0">
      <selection activeCell="L20" sqref="L20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21" t="s">
        <v>157</v>
      </c>
      <c r="B1" s="21"/>
      <c r="C1" s="21"/>
      <c r="D1" s="21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현정 최</cp:lastModifiedBy>
  <dcterms:created xsi:type="dcterms:W3CDTF">2023-12-05T07:39:23Z</dcterms:created>
  <dcterms:modified xsi:type="dcterms:W3CDTF">2026-02-18T14:29:41Z</dcterms:modified>
</cp:coreProperties>
</file>