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twp\Desktop\"/>
    </mc:Choice>
  </mc:AlternateContent>
  <xr:revisionPtr revIDLastSave="0" documentId="13_ncr:1_{D53902F3-E59C-4885-B155-F155DE1D5EA8}" xr6:coauthVersionLast="47" xr6:coauthVersionMax="47" xr10:uidLastSave="{00000000-0000-0000-0000-000000000000}"/>
  <bookViews>
    <workbookView xWindow="-108" yWindow="-108" windowWidth="23256" windowHeight="12456" tabRatio="601" firstSheet="2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2" sheetId="6" r:id="rId5"/>
    <sheet name="분석작업-1" sheetId="5" r:id="rId6"/>
    <sheet name="매크로작업" sheetId="7" r:id="rId7"/>
    <sheet name="차트작업" sheetId="8" r:id="rId8"/>
  </sheets>
  <definedNames>
    <definedName name="_xleta.COUNTA" hidden="1" xlm="1">#NAME?</definedName>
    <definedName name="_xleta.HLOOKUP" hidden="1" xlm="1">#NAME?</definedName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6" l="1"/>
  <c r="I32" i="6"/>
  <c r="I28" i="6"/>
  <c r="I25" i="6"/>
  <c r="I22" i="6"/>
  <c r="I19" i="6"/>
  <c r="I16" i="6"/>
  <c r="I37" i="6" s="1"/>
  <c r="I12" i="6"/>
  <c r="I10" i="6"/>
  <c r="I6" i="6"/>
  <c r="D13" i="6"/>
  <c r="D33" i="6"/>
  <c r="D23" i="6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E6" i="7"/>
  <c r="E7" i="7"/>
  <c r="E8" i="7"/>
  <c r="E9" i="7"/>
  <c r="E10" i="7"/>
  <c r="E11" i="7"/>
  <c r="E12" i="7"/>
  <c r="E13" i="7"/>
  <c r="E14" i="7"/>
  <c r="E5" i="7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6" i="6" l="1"/>
</calcChain>
</file>

<file path=xl/sharedStrings.xml><?xml version="1.0" encoding="utf-8"?>
<sst xmlns="http://schemas.openxmlformats.org/spreadsheetml/2006/main" count="432" uniqueCount="265">
  <si>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</si>
  <si>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</si>
  <si>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</si>
  <si>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</si>
  <si>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</si>
  <si>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</si>
  <si>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</si>
  <si>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</si>
  <si>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</si>
  <si>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</si>
  <si>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</si>
  <si>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</si>
  <si>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</si>
  <si>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</si>
  <si>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</si>
  <si>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</si>
  <si>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</si>
  <si>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</si>
  <si>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</si>
  <si>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</si>
  <si>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</si>
  <si>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</si>
  <si>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</si>
  <si>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</si>
  <si>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</si>
  <si>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</si>
  <si>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</si>
  <si>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</si>
  <si>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</si>
  <si>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</si>
  <si>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</si>
  <si>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</si>
  <si>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</si>
  <si>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</si>
  <si>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</si>
  <si>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</si>
  <si>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</si>
  <si>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</si>
  <si>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</si>
  <si>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</si>
  <si>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</si>
  <si>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</si>
  <si>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</si>
  <si>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</si>
  <si>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</si>
  <si>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</si>
  <si>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</si>
  <si>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</si>
  <si>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</si>
  <si>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</si>
  <si>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</si>
  <si>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</si>
  <si>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</si>
  <si>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</si>
  <si>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</si>
  <si>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</si>
  <si>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</si>
  <si>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</si>
  <si>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</si>
  <si>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</si>
  <si>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</si>
  <si>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</si>
  <si>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</si>
  <si>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</si>
  <si>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</si>
  <si>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</si>
  <si>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</si>
  <si>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</si>
  <si>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</si>
  <si>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</si>
  <si>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</si>
  <si>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</si>
  <si>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</si>
  <si>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</si>
  <si>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</si>
  <si>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</si>
  <si>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</si>
  <si>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</si>
  <si>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</si>
  <si>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</si>
  <si>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</si>
  <si>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</si>
  <si>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</si>
  <si>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</si>
  <si>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</si>
  <si>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</si>
  <si>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</si>
  <si>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</si>
  <si>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</si>
  <si>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</si>
  <si>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</si>
  <si>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</si>
  <si>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</si>
  <si>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</si>
  <si>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</si>
  <si>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</si>
  <si>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</si>
  <si>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</si>
  <si>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</si>
  <si>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</si>
  <si>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</si>
  <si>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</si>
  <si>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</si>
  <si>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</si>
  <si>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</si>
  <si>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</si>
  <si>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</si>
  <si>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</si>
  <si>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</si>
  <si>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</si>
  <si>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</si>
  <si>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</si>
  <si>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</si>
  <si>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</si>
  <si>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</si>
  <si>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</si>
  <si>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</si>
  <si>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</si>
  <si>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</si>
  <si>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</si>
  <si>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</si>
  <si>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</si>
  <si>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</si>
  <si>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</si>
  <si>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</si>
  <si>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</si>
  <si>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</si>
  <si>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</si>
  <si>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</si>
  <si>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</si>
  <si>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</si>
  <si>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</si>
  <si>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</si>
  <si>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</si>
  <si>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</si>
  <si>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</si>
  <si>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</si>
  <si>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</si>
  <si>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</si>
  <si>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</si>
  <si>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</si>
  <si>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</si>
  <si>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</si>
  <si>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</si>
  <si>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</si>
  <si>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</si>
  <si>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</si>
  <si>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</si>
  <si>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</si>
  <si>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</si>
  <si>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</si>
  <si>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</si>
  <si>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</si>
  <si>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</si>
  <si>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</si>
  <si>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</si>
  <si>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</si>
  <si>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</si>
  <si>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</si>
  <si>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</si>
  <si>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</si>
  <si>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</si>
  <si>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</si>
  <si>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</si>
  <si>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</si>
  <si>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</si>
  <si>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</si>
  <si>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</si>
  <si>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</si>
  <si>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</si>
  <si>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</si>
  <si>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</si>
  <si>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</si>
  <si>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</si>
  <si>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</si>
  <si>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</si>
  <si>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</si>
  <si>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</si>
  <si>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</si>
  <si>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</si>
  <si>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</si>
  <si>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</si>
  <si>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</si>
  <si>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</si>
  <si>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</si>
  <si>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</si>
  <si>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</si>
  <si>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</si>
  <si>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</si>
  <si>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</si>
  <si>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</si>
  <si>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</si>
  <si>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</si>
  <si>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</si>
  <si>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</si>
  <si>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</si>
  <si>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</si>
  <si>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</si>
  <si>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</si>
  <si>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</si>
  <si>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</si>
  <si>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</si>
  <si>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</si>
  <si>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</si>
  <si>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</si>
  <si>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</si>
  <si>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</si>
  <si>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</si>
  <si>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성별</t>
    <phoneticPr fontId="2" type="noConversion"/>
  </si>
  <si>
    <t>별칭</t>
    <phoneticPr fontId="2" type="noConversion"/>
  </si>
  <si>
    <t xml:space="preserve">지역 </t>
    <phoneticPr fontId="2" type="noConversion"/>
  </si>
  <si>
    <t>가입년도</t>
    <phoneticPr fontId="2" type="noConversion"/>
  </si>
  <si>
    <t>연락처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</si>
  <si>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</si>
  <si>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</si>
  <si>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</si>
  <si>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</si>
  <si>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</si>
  <si>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</si>
  <si>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</si>
  <si>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여</t>
    <phoneticPr fontId="2" type="noConversion"/>
  </si>
  <si>
    <t>남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</si>
  <si>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</si>
  <si>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</si>
  <si>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</si>
  <si>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</si>
  <si>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</si>
  <si>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</si>
  <si>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</si>
  <si>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</si>
  <si>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</si>
  <si>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</si>
  <si>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</si>
  <si>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</si>
  <si>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</si>
  <si>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</si>
  <si>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</si>
  <si>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</si>
  <si>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</si>
  <si>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</si>
  <si>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</si>
  <si>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</si>
  <si>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</si>
  <si>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</si>
  <si>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</si>
  <si>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</si>
  <si>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</si>
  <si>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</si>
  <si>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</si>
  <si>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지역</t>
    <phoneticPr fontId="2" type="noConversion"/>
  </si>
  <si>
    <t>서울</t>
    <phoneticPr fontId="2" type="noConversion"/>
  </si>
  <si>
    <t>점수</t>
    <phoneticPr fontId="2" type="noConversion"/>
  </si>
  <si>
    <t>인천</t>
    <phoneticPr fontId="2" type="noConversion"/>
  </si>
  <si>
    <t>&gt;=90</t>
    <phoneticPr fontId="2" type="noConversion"/>
  </si>
  <si>
    <t>總點</t>
    <phoneticPr fontId="2" type="noConversion"/>
  </si>
  <si>
    <t>전체 평균</t>
  </si>
  <si>
    <t>영업부 평균</t>
  </si>
  <si>
    <t>자재부 평균</t>
  </si>
  <si>
    <t>홍보부 평균</t>
  </si>
  <si>
    <t>사원 최소</t>
  </si>
  <si>
    <t>대리 최소</t>
  </si>
  <si>
    <t>과장 최소</t>
  </si>
  <si>
    <t>부장 최소</t>
  </si>
  <si>
    <t>전체 최소값</t>
  </si>
  <si>
    <t>전체 최소값 최소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</si>
</sst>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9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2" fontId="0" fillId="0" borderId="1" xfId="0" applyNumberFormat="1" applyBorder="1">
      <alignment vertical="center"/>
    </xf>
    <xf numFmtId="41" fontId="0" fillId="0" borderId="1" xfId="1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  <a:endParaRPr lang="en-US" altLang="ko-KR" sz="160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</a:endParaRP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기준인원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D-4C5C-8B23-3A95F576B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54217967"/>
        <c:axId val="154217007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  <c:minorUnit val="2"/>
      </c:valAx>
      <c:valAx>
        <c:axId val="15421700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217967"/>
        <c:crosses val="max"/>
        <c:crossBetween val="between"/>
        <c:majorUnit val="2"/>
      </c:valAx>
      <c:catAx>
        <c:axId val="154217967"/>
        <c:scaling>
          <c:orientation val="minMax"/>
        </c:scaling>
        <c:delete val="1"/>
        <c:axPos val="b"/>
        <c:majorTickMark val="out"/>
        <c:minorTickMark val="none"/>
        <c:tickLblPos val="nextTo"/>
        <c:crossAx val="15421700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</xdr:colOff>
          <xdr:row>2</xdr:row>
          <xdr:rowOff>213360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22860</xdr:colOff>
      <xdr:row>6</xdr:row>
      <xdr:rowOff>0</xdr:rowOff>
    </xdr:from>
    <xdr:to>
      <xdr:col>8</xdr:col>
      <xdr:colOff>22860</xdr:colOff>
      <xdr:row>8</xdr:row>
      <xdr:rowOff>0</xdr:rowOff>
    </xdr:to>
    <xdr:sp macro="[0]!회계" textlink="">
      <xdr:nvSpPr>
        <xdr:cNvPr id="3" name="사각형: 빗면 2">
          <a:extLst>
            <a:ext uri="{FF2B5EF4-FFF2-40B4-BE49-F238E27FC236}">
              <a16:creationId xmlns:a16="http://schemas.microsoft.com/office/drawing/2014/main" id="{9F329C36-C565-E8D6-33E4-75A51DCF11AC}"/>
            </a:ext>
          </a:extLst>
        </xdr:cNvPr>
        <xdr:cNvSpPr/>
      </xdr:nvSpPr>
      <xdr:spPr>
        <a:xfrm>
          <a:off x="4091940" y="137160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회계</a:t>
          </a:r>
          <a:endParaRPr lang="en-US" altLang="ko-KR" sz="1100" kern="1200"/>
        </a:p>
        <a:p>
          <a:pPr algn="l"/>
          <a:endParaRPr lang="ko-KR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F11" sqref="F11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207</v>
      </c>
      <c r="B3" s="1" t="s">
        <v>208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4">
      <c r="A4" s="1" t="s">
        <v>213</v>
      </c>
      <c r="B4" s="1" t="s">
        <v>220</v>
      </c>
      <c r="C4" s="1" t="s">
        <v>222</v>
      </c>
      <c r="D4" s="1" t="s">
        <v>229</v>
      </c>
      <c r="E4" s="1" t="s">
        <v>236</v>
      </c>
      <c r="F4" s="1" t="s">
        <v>242</v>
      </c>
    </row>
    <row r="5" spans="1:6" x14ac:dyDescent="0.4">
      <c r="A5" s="1" t="s">
        <v>214</v>
      </c>
      <c r="B5" s="1" t="s">
        <v>221</v>
      </c>
      <c r="C5" s="1" t="s">
        <v>223</v>
      </c>
      <c r="D5" s="1" t="s">
        <v>230</v>
      </c>
      <c r="E5" s="1" t="s">
        <v>237</v>
      </c>
      <c r="F5" s="1" t="s">
        <v>243</v>
      </c>
    </row>
    <row r="6" spans="1:6" x14ac:dyDescent="0.4">
      <c r="A6" s="1" t="s">
        <v>215</v>
      </c>
      <c r="B6" s="1" t="s">
        <v>220</v>
      </c>
      <c r="C6" s="1" t="s">
        <v>224</v>
      </c>
      <c r="D6" s="1" t="s">
        <v>231</v>
      </c>
      <c r="E6" s="1" t="s">
        <v>238</v>
      </c>
      <c r="F6" s="1" t="s">
        <v>244</v>
      </c>
    </row>
    <row r="7" spans="1:6" x14ac:dyDescent="0.4">
      <c r="A7" s="1" t="s">
        <v>216</v>
      </c>
      <c r="B7" s="1" t="s">
        <v>221</v>
      </c>
      <c r="C7" s="1" t="s">
        <v>225</v>
      </c>
      <c r="D7" s="1" t="s">
        <v>232</v>
      </c>
      <c r="E7" s="1" t="s">
        <v>239</v>
      </c>
      <c r="F7" s="1" t="s">
        <v>245</v>
      </c>
    </row>
    <row r="8" spans="1:6" x14ac:dyDescent="0.4">
      <c r="A8" s="1" t="s">
        <v>217</v>
      </c>
      <c r="B8" s="1" t="s">
        <v>220</v>
      </c>
      <c r="C8" s="1" t="s">
        <v>226</v>
      </c>
      <c r="D8" s="1" t="s">
        <v>233</v>
      </c>
      <c r="E8" s="1" t="s">
        <v>240</v>
      </c>
      <c r="F8" s="1" t="s">
        <v>246</v>
      </c>
    </row>
    <row r="9" spans="1:6" x14ac:dyDescent="0.4">
      <c r="A9" s="1" t="s">
        <v>218</v>
      </c>
      <c r="B9" s="1" t="s">
        <v>221</v>
      </c>
      <c r="C9" s="1" t="s">
        <v>227</v>
      </c>
      <c r="D9" s="1" t="s">
        <v>234</v>
      </c>
      <c r="E9" s="1" t="s">
        <v>236</v>
      </c>
      <c r="F9" s="1" t="s">
        <v>247</v>
      </c>
    </row>
    <row r="10" spans="1:6" x14ac:dyDescent="0.4">
      <c r="A10" s="1" t="s">
        <v>219</v>
      </c>
      <c r="B10" s="1" t="s">
        <v>220</v>
      </c>
      <c r="C10" s="1" t="s">
        <v>228</v>
      </c>
      <c r="D10" s="1" t="s">
        <v>235</v>
      </c>
      <c r="E10" s="1" t="s">
        <v>241</v>
      </c>
      <c r="F10" s="1" t="s">
        <v>248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H17" sqref="H17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/>
      <c r="G3" s="18"/>
      <c r="H3" s="18" t="s">
        <v>254</v>
      </c>
    </row>
    <row r="4" spans="1:8" x14ac:dyDescent="0.4">
      <c r="A4" s="18"/>
      <c r="B4" s="18"/>
      <c r="C4" s="18"/>
      <c r="D4" s="18"/>
      <c r="E4" s="19" t="s">
        <v>8</v>
      </c>
      <c r="F4" s="19" t="s">
        <v>9</v>
      </c>
      <c r="G4" s="19" t="s">
        <v>10</v>
      </c>
      <c r="H4" s="18"/>
    </row>
    <row r="5" spans="1:8" x14ac:dyDescent="0.4">
      <c r="A5" s="20">
        <v>23010501</v>
      </c>
      <c r="B5" s="20" t="s">
        <v>11</v>
      </c>
      <c r="C5" s="20">
        <v>46</v>
      </c>
      <c r="D5" s="20">
        <v>24</v>
      </c>
      <c r="E5" s="20"/>
      <c r="F5" s="20"/>
      <c r="G5" s="20">
        <v>20</v>
      </c>
      <c r="H5" s="20">
        <v>90</v>
      </c>
    </row>
    <row r="6" spans="1:8" x14ac:dyDescent="0.4">
      <c r="A6" s="20">
        <v>23010502</v>
      </c>
      <c r="B6" s="20" t="s">
        <v>12</v>
      </c>
      <c r="C6" s="20">
        <v>38</v>
      </c>
      <c r="D6" s="20">
        <v>20</v>
      </c>
      <c r="E6" s="20">
        <v>5</v>
      </c>
      <c r="F6" s="20"/>
      <c r="G6" s="20"/>
      <c r="H6" s="20">
        <v>63</v>
      </c>
    </row>
    <row r="7" spans="1:8" x14ac:dyDescent="0.4">
      <c r="A7" s="20">
        <v>23010503</v>
      </c>
      <c r="B7" s="20" t="s">
        <v>13</v>
      </c>
      <c r="C7" s="20">
        <v>49</v>
      </c>
      <c r="D7" s="20">
        <v>30</v>
      </c>
      <c r="E7" s="20"/>
      <c r="F7" s="20">
        <v>15</v>
      </c>
      <c r="G7" s="20"/>
      <c r="H7" s="20">
        <v>94</v>
      </c>
    </row>
    <row r="8" spans="1:8" x14ac:dyDescent="0.4">
      <c r="A8" s="20">
        <v>23010504</v>
      </c>
      <c r="B8" s="20" t="s">
        <v>14</v>
      </c>
      <c r="C8" s="20">
        <v>24</v>
      </c>
      <c r="D8" s="20">
        <v>18</v>
      </c>
      <c r="E8" s="20"/>
      <c r="F8" s="20"/>
      <c r="G8" s="20">
        <v>20</v>
      </c>
      <c r="H8" s="20">
        <v>62</v>
      </c>
    </row>
    <row r="9" spans="1:8" x14ac:dyDescent="0.4">
      <c r="A9" s="20">
        <v>23010505</v>
      </c>
      <c r="B9" s="20" t="s">
        <v>15</v>
      </c>
      <c r="C9" s="20">
        <v>35</v>
      </c>
      <c r="D9" s="20">
        <v>25</v>
      </c>
      <c r="E9" s="20"/>
      <c r="F9" s="20"/>
      <c r="G9" s="20">
        <v>20</v>
      </c>
      <c r="H9" s="20">
        <v>80</v>
      </c>
    </row>
    <row r="10" spans="1:8" x14ac:dyDescent="0.4">
      <c r="A10" s="20">
        <v>23010506</v>
      </c>
      <c r="B10" s="20" t="s">
        <v>16</v>
      </c>
      <c r="C10" s="20">
        <v>33</v>
      </c>
      <c r="D10" s="20">
        <v>22</v>
      </c>
      <c r="E10" s="20"/>
      <c r="F10" s="20"/>
      <c r="G10" s="20">
        <v>20</v>
      </c>
      <c r="H10" s="20">
        <v>75</v>
      </c>
    </row>
    <row r="11" spans="1:8" x14ac:dyDescent="0.4">
      <c r="A11" s="20">
        <v>23010507</v>
      </c>
      <c r="B11" s="20" t="s">
        <v>17</v>
      </c>
      <c r="C11" s="20">
        <v>48</v>
      </c>
      <c r="D11" s="20">
        <v>29</v>
      </c>
      <c r="E11" s="20"/>
      <c r="F11" s="20">
        <v>15</v>
      </c>
      <c r="G11" s="20"/>
      <c r="H11" s="20">
        <v>92</v>
      </c>
    </row>
    <row r="12" spans="1:8" x14ac:dyDescent="0.4">
      <c r="A12" s="20">
        <v>23010508</v>
      </c>
      <c r="B12" s="20" t="s">
        <v>18</v>
      </c>
      <c r="C12" s="20">
        <v>42</v>
      </c>
      <c r="D12" s="20">
        <v>23</v>
      </c>
      <c r="E12" s="20"/>
      <c r="F12" s="20"/>
      <c r="G12" s="20">
        <v>20</v>
      </c>
      <c r="H12" s="20">
        <v>85</v>
      </c>
    </row>
    <row r="13" spans="1:8" x14ac:dyDescent="0.4">
      <c r="A13" s="20">
        <v>23010509</v>
      </c>
      <c r="B13" s="20" t="s">
        <v>19</v>
      </c>
      <c r="C13" s="20">
        <v>31</v>
      </c>
      <c r="D13" s="20">
        <v>17</v>
      </c>
      <c r="E13" s="20">
        <v>10</v>
      </c>
      <c r="F13" s="20"/>
      <c r="G13" s="20"/>
      <c r="H13" s="20">
        <v>58</v>
      </c>
    </row>
    <row r="14" spans="1:8" x14ac:dyDescent="0.4">
      <c r="A14" s="20">
        <v>23010510</v>
      </c>
      <c r="B14" s="20" t="s">
        <v>20</v>
      </c>
      <c r="C14" s="20">
        <v>40</v>
      </c>
      <c r="D14" s="20">
        <v>21</v>
      </c>
      <c r="E14" s="20"/>
      <c r="F14" s="20"/>
      <c r="G14" s="20">
        <v>20</v>
      </c>
      <c r="H14" s="20">
        <v>81</v>
      </c>
    </row>
    <row r="15" spans="1:8" x14ac:dyDescent="0.4">
      <c r="A15" s="20">
        <v>23010511</v>
      </c>
      <c r="B15" s="20" t="s">
        <v>21</v>
      </c>
      <c r="C15" s="20">
        <v>39</v>
      </c>
      <c r="D15" s="20">
        <v>19</v>
      </c>
      <c r="E15" s="20"/>
      <c r="F15" s="20">
        <v>15</v>
      </c>
      <c r="G15" s="20"/>
      <c r="H15" s="20">
        <v>73</v>
      </c>
    </row>
    <row r="16" spans="1:8" x14ac:dyDescent="0.4">
      <c r="A16" s="20">
        <v>23010512</v>
      </c>
      <c r="B16" s="20" t="s">
        <v>22</v>
      </c>
      <c r="C16" s="20">
        <v>30</v>
      </c>
      <c r="D16" s="20">
        <v>26</v>
      </c>
      <c r="E16" s="20"/>
      <c r="F16" s="20"/>
      <c r="G16" s="20">
        <v>20</v>
      </c>
      <c r="H16" s="20">
        <v>76</v>
      </c>
    </row>
  </sheetData>
  <mergeCells count="6">
    <mergeCell ref="H3:H4"/>
    <mergeCell ref="A3:A4"/>
    <mergeCell ref="B3:B4"/>
    <mergeCell ref="C3:C4"/>
    <mergeCell ref="D3:D4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K11" sqref="K11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11" t="s">
        <v>23</v>
      </c>
      <c r="B1" s="11"/>
      <c r="C1" s="11"/>
      <c r="D1" s="11"/>
      <c r="E1" s="11"/>
      <c r="F1" s="11"/>
      <c r="G1" s="11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22" workbookViewId="0">
      <selection activeCell="H36" sqref="H36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DATE(2000+LEFT(A3,2)*1,MID(A3,3,2)*1,MID(A3,5,2)*1)</f>
        <v>45010</v>
      </c>
      <c r="F3" s="5"/>
      <c r="G3" s="2">
        <v>375001</v>
      </c>
      <c r="H3" s="2" t="s">
        <v>68</v>
      </c>
      <c r="I3" s="2" t="s">
        <v>69</v>
      </c>
      <c r="J3" s="2">
        <v>75</v>
      </c>
      <c r="K3" s="9" t="str">
        <f>COUNTBLANK($I$3:$I$12)/COUNTA($G$3:$G$12)*100&amp;"%"</f>
        <v>30%</v>
      </c>
    </row>
    <row r="4" spans="1:11" x14ac:dyDescent="0.4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DATE(2000+LEFT(A4,2)*1,MID(A4,3,2)*1,MID(A4,5,2)*1)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J16*HLOOKUP(RIGHT(H16,1),$H$26:$K$27,2)</f>
        <v>1365000</v>
      </c>
    </row>
    <row r="17" spans="1:11" x14ac:dyDescent="0.4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>J17*HLOOKUP(RIGHT(H17,1),$H$26:$K$27,2)</f>
        <v>1330000</v>
      </c>
    </row>
    <row r="18" spans="1:11" x14ac:dyDescent="0.4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ref="K17:K23" si="1">J18*HLOOKUP(RIGHT(H18,1),$H$26:$K$27,2)</f>
        <v>1428000</v>
      </c>
    </row>
    <row r="19" spans="1:11" x14ac:dyDescent="0.4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4">
      <c r="A25" s="2">
        <v>1601</v>
      </c>
      <c r="B25" s="2" t="s">
        <v>123</v>
      </c>
      <c r="C25" s="2">
        <v>78</v>
      </c>
      <c r="D25" s="2" t="s">
        <v>249</v>
      </c>
      <c r="E25" s="2" t="s">
        <v>251</v>
      </c>
      <c r="G25" t="s">
        <v>124</v>
      </c>
    </row>
    <row r="26" spans="1:11" x14ac:dyDescent="0.4">
      <c r="A26" s="2">
        <v>1625</v>
      </c>
      <c r="B26" s="2" t="s">
        <v>109</v>
      </c>
      <c r="C26" s="2">
        <v>90</v>
      </c>
      <c r="D26" s="2" t="s">
        <v>250</v>
      </c>
      <c r="E26" s="2" t="s">
        <v>253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">
      <c r="A27" s="14" t="s">
        <v>130</v>
      </c>
      <c r="B27" s="15"/>
      <c r="C27" s="2">
        <f>ROUND(DAVERAGE($A$15:$C$26,3,$D$25:$E$27),1)</f>
        <v>92.3</v>
      </c>
      <c r="D27" s="2" t="s">
        <v>252</v>
      </c>
      <c r="E27" s="2" t="s">
        <v>253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132</v>
      </c>
      <c r="B29" s="5" t="s">
        <v>133</v>
      </c>
    </row>
    <row r="30" spans="1:11" x14ac:dyDescent="0.4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">
      <c r="A31" s="2" t="s">
        <v>138</v>
      </c>
      <c r="B31" s="2">
        <v>46</v>
      </c>
      <c r="C31" s="2">
        <v>43</v>
      </c>
      <c r="D31" s="2">
        <v>89</v>
      </c>
      <c r="E31" s="2" t="str">
        <f>IF(LARGE($D$31:$D$39,3)&lt;=D31,"◆",IF(SMALL($D$31:$D$39,3)&gt;=D31,"◇",""))</f>
        <v/>
      </c>
    </row>
    <row r="32" spans="1:11" x14ac:dyDescent="0.4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IF(LARGE($D$31:$D$39,3)&lt;=D32,"◆",IF(SMALL($D$31:$D$39,3)&gt;=D32,"◇",""))</f>
        <v/>
      </c>
    </row>
    <row r="33" spans="1:5" x14ac:dyDescent="0.4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7"/>
  <sheetViews>
    <sheetView topLeftCell="A18" workbookViewId="0">
      <selection activeCell="H33" sqref="H33"/>
    </sheetView>
  </sheetViews>
  <sheetFormatPr defaultRowHeight="17.399999999999999" outlineLevelRow="4" x14ac:dyDescent="0.4"/>
  <cols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4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4" x14ac:dyDescent="0.4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4" x14ac:dyDescent="0.4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3" x14ac:dyDescent="0.4">
      <c r="A6" s="2"/>
      <c r="B6" s="2"/>
      <c r="C6" s="26" t="s">
        <v>259</v>
      </c>
      <c r="D6" s="2"/>
      <c r="E6" s="3"/>
      <c r="F6" s="3"/>
      <c r="G6" s="3"/>
      <c r="H6" s="3"/>
      <c r="I6" s="3">
        <f>SUBTOTAL(5,I4:I5)</f>
        <v>2596000</v>
      </c>
    </row>
    <row r="7" spans="1:9" outlineLevel="4" x14ac:dyDescent="0.4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4" x14ac:dyDescent="0.4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4" x14ac:dyDescent="0.4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3" x14ac:dyDescent="0.4">
      <c r="A10" s="2"/>
      <c r="B10" s="2"/>
      <c r="C10" s="21" t="s">
        <v>260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4" x14ac:dyDescent="0.4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3" x14ac:dyDescent="0.4">
      <c r="A12" s="2"/>
      <c r="B12" s="2"/>
      <c r="C12" s="21" t="s">
        <v>261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2" x14ac:dyDescent="0.4">
      <c r="A13" s="2"/>
      <c r="B13" s="21" t="s">
        <v>256</v>
      </c>
      <c r="C13" s="2"/>
      <c r="D13" s="27">
        <f>SUBTOTAL(1,D4:D11)</f>
        <v>1.6666666666666667</v>
      </c>
      <c r="E13" s="3"/>
      <c r="F13" s="3"/>
      <c r="G13" s="3"/>
      <c r="H13" s="3"/>
      <c r="I13" s="3"/>
    </row>
    <row r="14" spans="1:9" outlineLevel="4" x14ac:dyDescent="0.4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4" x14ac:dyDescent="0.4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3" x14ac:dyDescent="0.4">
      <c r="A16" s="2"/>
      <c r="B16" s="2"/>
      <c r="C16" s="21" t="s">
        <v>259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4" x14ac:dyDescent="0.4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4" x14ac:dyDescent="0.4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3" x14ac:dyDescent="0.4">
      <c r="A19" s="2"/>
      <c r="B19" s="2"/>
      <c r="C19" s="21" t="s">
        <v>260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4" x14ac:dyDescent="0.4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4" x14ac:dyDescent="0.4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3" x14ac:dyDescent="0.4">
      <c r="A22" s="2"/>
      <c r="B22" s="2"/>
      <c r="C22" s="21" t="s">
        <v>261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2" x14ac:dyDescent="0.4">
      <c r="A23" s="2"/>
      <c r="B23" s="21" t="s">
        <v>257</v>
      </c>
      <c r="C23" s="2"/>
      <c r="D23" s="27">
        <f>SUBTOTAL(1,D14:D21)</f>
        <v>1</v>
      </c>
      <c r="E23" s="3"/>
      <c r="F23" s="3"/>
      <c r="G23" s="3"/>
      <c r="H23" s="3"/>
      <c r="I23" s="3"/>
    </row>
    <row r="24" spans="1:9" outlineLevel="4" x14ac:dyDescent="0.4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3" x14ac:dyDescent="0.4">
      <c r="A25" s="2"/>
      <c r="B25" s="2"/>
      <c r="C25" s="21" t="s">
        <v>262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4" x14ac:dyDescent="0.4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4" x14ac:dyDescent="0.4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3" x14ac:dyDescent="0.4">
      <c r="A28" s="2"/>
      <c r="B28" s="2"/>
      <c r="C28" s="21" t="s">
        <v>260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4" x14ac:dyDescent="0.4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4" x14ac:dyDescent="0.4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4" x14ac:dyDescent="0.4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3" x14ac:dyDescent="0.4">
      <c r="A32" s="17"/>
      <c r="B32" s="17"/>
      <c r="C32" s="23" t="s">
        <v>261</v>
      </c>
      <c r="D32" s="17"/>
      <c r="E32" s="22"/>
      <c r="F32" s="22"/>
      <c r="G32" s="22"/>
      <c r="H32" s="22"/>
      <c r="I32" s="22">
        <f>SUBTOTAL(5,I29:I31)</f>
        <v>4092000</v>
      </c>
    </row>
    <row r="33" spans="1:9" outlineLevel="2" x14ac:dyDescent="0.4">
      <c r="A33" s="17"/>
      <c r="B33" s="23" t="s">
        <v>258</v>
      </c>
      <c r="C33" s="17"/>
      <c r="D33" s="28">
        <f>SUBTOTAL(1,D24:D31)</f>
        <v>0.66666666666666663</v>
      </c>
      <c r="E33" s="22"/>
      <c r="F33" s="22"/>
      <c r="G33" s="22"/>
      <c r="H33" s="22"/>
      <c r="I33" s="22"/>
    </row>
    <row r="34" spans="1:9" outlineLevel="3" x14ac:dyDescent="0.4">
      <c r="A34" s="17"/>
      <c r="B34" s="23"/>
      <c r="C34" s="23" t="s">
        <v>263</v>
      </c>
      <c r="D34" s="17"/>
      <c r="E34" s="22"/>
      <c r="F34" s="22"/>
      <c r="G34" s="22"/>
      <c r="H34" s="22"/>
      <c r="I34" s="22"/>
    </row>
    <row r="35" spans="1:9" outlineLevel="2" x14ac:dyDescent="0.4">
      <c r="A35" s="17"/>
      <c r="B35" s="23"/>
      <c r="C35" s="23" t="s">
        <v>264</v>
      </c>
      <c r="D35" s="17"/>
      <c r="E35" s="22"/>
      <c r="F35" s="22"/>
      <c r="G35" s="22"/>
      <c r="H35" s="22"/>
      <c r="I35" s="22">
        <f>SUBTOTAL(5,I34:I34)</f>
        <v>0</v>
      </c>
    </row>
    <row r="36" spans="1:9" outlineLevel="1" x14ac:dyDescent="0.4">
      <c r="A36" s="17"/>
      <c r="B36" s="23" t="s">
        <v>255</v>
      </c>
      <c r="C36" s="23"/>
      <c r="D36" s="28">
        <f>SUBTOTAL(1,D4:D34)</f>
        <v>1.1111111111111112</v>
      </c>
      <c r="E36" s="22"/>
      <c r="F36" s="22"/>
      <c r="G36" s="22"/>
      <c r="H36" s="22"/>
      <c r="I36" s="22"/>
    </row>
    <row r="37" spans="1:9" outlineLevel="1" x14ac:dyDescent="0.4">
      <c r="A37" s="17"/>
      <c r="B37" s="23"/>
      <c r="C37" s="23" t="s">
        <v>263</v>
      </c>
      <c r="D37" s="17"/>
      <c r="E37" s="22"/>
      <c r="F37" s="22"/>
      <c r="G37" s="22"/>
      <c r="H37" s="22"/>
      <c r="I37" s="22">
        <f>SUBTOTAL(5,I4:I34)</f>
        <v>2596000</v>
      </c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  <pageSetup orientation="portrait" r:id="rId1"/>
  <rowBreaks count="13" manualBreakCount="13">
    <brk id="6" max="16383" man="1"/>
    <brk id="10" max="16383" man="1"/>
    <brk id="12" max="16383" man="1"/>
    <brk id="13" max="16383" man="1"/>
    <brk id="16" max="16383" man="1"/>
    <brk id="19" max="16383" man="1"/>
    <brk id="22" max="16383" man="1"/>
    <brk id="23" max="16383" man="1"/>
    <brk id="25" max="16383" man="1"/>
    <brk id="28" max="16383" man="1"/>
    <brk id="32" max="16383" man="1"/>
    <brk id="33" max="16383" man="1"/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7" workbookViewId="0">
      <selection activeCell="K18" sqref="K18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4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4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25">
        <v>3030000</v>
      </c>
    </row>
    <row r="17" spans="1:8" x14ac:dyDescent="0.4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9">
        <v>308</v>
      </c>
      <c r="H17" s="25">
        <v>4620000</v>
      </c>
    </row>
    <row r="18" spans="1:8" x14ac:dyDescent="0.4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9">
        <v>222</v>
      </c>
      <c r="H18" s="25">
        <v>3996000</v>
      </c>
    </row>
    <row r="19" spans="1:8" x14ac:dyDescent="0.4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9">
        <v>243</v>
      </c>
      <c r="H19" s="25">
        <v>4860000</v>
      </c>
    </row>
    <row r="20" spans="1:8" x14ac:dyDescent="0.4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9">
        <v>161</v>
      </c>
      <c r="H20" s="25">
        <v>2576000</v>
      </c>
    </row>
    <row r="21" spans="1:8" x14ac:dyDescent="0.4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9">
        <v>231</v>
      </c>
      <c r="H21" s="25">
        <v>5082000</v>
      </c>
    </row>
    <row r="22" spans="1:8" x14ac:dyDescent="0.4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9">
        <v>160</v>
      </c>
      <c r="H22" s="25">
        <v>3840000</v>
      </c>
    </row>
    <row r="23" spans="1:8" x14ac:dyDescent="0.4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9">
        <v>177</v>
      </c>
      <c r="H23" s="25">
        <v>4425000</v>
      </c>
    </row>
    <row r="24" spans="1:8" x14ac:dyDescent="0.4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9">
        <v>122</v>
      </c>
      <c r="H24" s="25">
        <v>3294000</v>
      </c>
    </row>
    <row r="25" spans="1:8" x14ac:dyDescent="0.4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9">
        <v>190</v>
      </c>
      <c r="H25" s="25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I17" sqref="I17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11" t="s">
        <v>180</v>
      </c>
      <c r="B1" s="11"/>
      <c r="C1" s="11"/>
      <c r="D1" s="11"/>
      <c r="E1" s="11"/>
    </row>
    <row r="3" spans="1:5" x14ac:dyDescent="0.4">
      <c r="D3" s="2" t="s">
        <v>181</v>
      </c>
      <c r="E3" s="24">
        <v>20000</v>
      </c>
    </row>
    <row r="4" spans="1:5" x14ac:dyDescent="0.4">
      <c r="A4" s="2" t="s">
        <v>24</v>
      </c>
      <c r="B4" s="2" t="s">
        <v>61</v>
      </c>
      <c r="C4" s="2" t="s">
        <v>26</v>
      </c>
      <c r="D4" s="2" t="s">
        <v>107</v>
      </c>
      <c r="E4" s="29" t="s">
        <v>108</v>
      </c>
    </row>
    <row r="5" spans="1:5" x14ac:dyDescent="0.4">
      <c r="A5" s="2" t="s">
        <v>182</v>
      </c>
      <c r="B5" s="2" t="s">
        <v>73</v>
      </c>
      <c r="C5" s="2" t="s">
        <v>173</v>
      </c>
      <c r="D5" s="2">
        <v>234</v>
      </c>
      <c r="E5" s="24">
        <f>$E$3*D5</f>
        <v>4680000</v>
      </c>
    </row>
    <row r="6" spans="1:5" x14ac:dyDescent="0.4">
      <c r="A6" s="2" t="s">
        <v>183</v>
      </c>
      <c r="B6" s="2" t="s">
        <v>68</v>
      </c>
      <c r="C6" s="2" t="s">
        <v>35</v>
      </c>
      <c r="D6" s="2">
        <v>218</v>
      </c>
      <c r="E6" s="24">
        <f t="shared" ref="E6:E14" si="0">$E$3*D6</f>
        <v>4360000</v>
      </c>
    </row>
    <row r="7" spans="1:5" x14ac:dyDescent="0.4">
      <c r="A7" s="2" t="s">
        <v>184</v>
      </c>
      <c r="B7" s="2" t="s">
        <v>73</v>
      </c>
      <c r="C7" s="2" t="s">
        <v>35</v>
      </c>
      <c r="D7" s="2">
        <v>158</v>
      </c>
      <c r="E7" s="24">
        <f t="shared" si="0"/>
        <v>3160000</v>
      </c>
    </row>
    <row r="8" spans="1:5" x14ac:dyDescent="0.4">
      <c r="A8" s="2" t="s">
        <v>185</v>
      </c>
      <c r="B8" s="2" t="s">
        <v>68</v>
      </c>
      <c r="C8" s="2" t="s">
        <v>37</v>
      </c>
      <c r="D8" s="2">
        <v>210</v>
      </c>
      <c r="E8" s="24">
        <f t="shared" si="0"/>
        <v>4200000</v>
      </c>
    </row>
    <row r="9" spans="1:5" x14ac:dyDescent="0.4">
      <c r="A9" s="2" t="s">
        <v>186</v>
      </c>
      <c r="B9" s="2" t="s">
        <v>73</v>
      </c>
      <c r="C9" s="2" t="s">
        <v>37</v>
      </c>
      <c r="D9" s="2">
        <v>200</v>
      </c>
      <c r="E9" s="24">
        <f t="shared" si="0"/>
        <v>4000000</v>
      </c>
    </row>
    <row r="10" spans="1:5" x14ac:dyDescent="0.4">
      <c r="A10" s="2" t="s">
        <v>187</v>
      </c>
      <c r="B10" s="2" t="s">
        <v>68</v>
      </c>
      <c r="C10" s="2" t="s">
        <v>37</v>
      </c>
      <c r="D10" s="2">
        <v>169</v>
      </c>
      <c r="E10" s="24">
        <f t="shared" si="0"/>
        <v>3380000</v>
      </c>
    </row>
    <row r="11" spans="1:5" x14ac:dyDescent="0.4">
      <c r="A11" s="2" t="s">
        <v>188</v>
      </c>
      <c r="B11" s="2" t="s">
        <v>68</v>
      </c>
      <c r="C11" s="2" t="s">
        <v>39</v>
      </c>
      <c r="D11" s="2">
        <v>195</v>
      </c>
      <c r="E11" s="24">
        <f t="shared" si="0"/>
        <v>3900000</v>
      </c>
    </row>
    <row r="12" spans="1:5" x14ac:dyDescent="0.4">
      <c r="A12" s="2" t="s">
        <v>189</v>
      </c>
      <c r="B12" s="2" t="s">
        <v>68</v>
      </c>
      <c r="C12" s="2" t="s">
        <v>39</v>
      </c>
      <c r="D12" s="2">
        <v>204</v>
      </c>
      <c r="E12" s="24">
        <f t="shared" si="0"/>
        <v>4080000</v>
      </c>
    </row>
    <row r="13" spans="1:5" x14ac:dyDescent="0.4">
      <c r="A13" s="2" t="s">
        <v>190</v>
      </c>
      <c r="B13" s="2" t="s">
        <v>73</v>
      </c>
      <c r="C13" s="2" t="s">
        <v>39</v>
      </c>
      <c r="D13" s="2">
        <v>182</v>
      </c>
      <c r="E13" s="24">
        <f t="shared" si="0"/>
        <v>3640000</v>
      </c>
    </row>
    <row r="14" spans="1:5" x14ac:dyDescent="0.4">
      <c r="A14" s="2" t="s">
        <v>191</v>
      </c>
      <c r="B14" s="2" t="s">
        <v>73</v>
      </c>
      <c r="C14" s="2" t="s">
        <v>39</v>
      </c>
      <c r="D14" s="2">
        <v>216</v>
      </c>
      <c r="E14" s="24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7620</xdr:colOff>
                    <xdr:row>2</xdr:row>
                    <xdr:rowOff>213360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topLeftCell="A9" workbookViewId="0">
      <selection activeCell="L20" sqref="L20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11" t="s">
        <v>192</v>
      </c>
      <c r="B1" s="11"/>
      <c r="C1" s="11"/>
      <c r="D1" s="11"/>
    </row>
    <row r="3" spans="1:4" x14ac:dyDescent="0.4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">
      <c r="A4" s="2" t="s">
        <v>197</v>
      </c>
      <c r="B4" s="2">
        <v>35</v>
      </c>
      <c r="C4" s="2">
        <v>2</v>
      </c>
      <c r="D4" s="10">
        <v>50000</v>
      </c>
    </row>
    <row r="5" spans="1:4" x14ac:dyDescent="0.4">
      <c r="A5" s="2" t="s">
        <v>198</v>
      </c>
      <c r="B5" s="2">
        <v>50</v>
      </c>
      <c r="C5" s="2">
        <v>2</v>
      </c>
      <c r="D5" s="10">
        <v>60000</v>
      </c>
    </row>
    <row r="6" spans="1:4" x14ac:dyDescent="0.4">
      <c r="A6" s="2" t="s">
        <v>199</v>
      </c>
      <c r="B6" s="2">
        <v>67</v>
      </c>
      <c r="C6" s="2">
        <v>4</v>
      </c>
      <c r="D6" s="10">
        <v>80000</v>
      </c>
    </row>
    <row r="7" spans="1:4" x14ac:dyDescent="0.4">
      <c r="A7" s="2" t="s">
        <v>200</v>
      </c>
      <c r="B7" s="2">
        <v>82</v>
      </c>
      <c r="C7" s="2">
        <v>5</v>
      </c>
      <c r="D7" s="10">
        <v>120000</v>
      </c>
    </row>
    <row r="8" spans="1:4" x14ac:dyDescent="0.4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4">
      <c r="A9" s="2" t="s">
        <v>202</v>
      </c>
      <c r="B9" s="2">
        <v>35</v>
      </c>
      <c r="C9" s="2">
        <v>2</v>
      </c>
      <c r="D9" s="10">
        <v>50000</v>
      </c>
    </row>
    <row r="10" spans="1:4" x14ac:dyDescent="0.4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4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4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4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분석작업-2</vt:lpstr>
      <vt:lpstr>분석작업-1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명희 이</cp:lastModifiedBy>
  <dcterms:created xsi:type="dcterms:W3CDTF">2023-12-05T07:39:23Z</dcterms:created>
  <dcterms:modified xsi:type="dcterms:W3CDTF">2025-01-06T03:04:03Z</dcterms:modified>
</cp:coreProperties>
</file>