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4DC245D-4056-4994-9225-F0E0C6F2436F}" xr6:coauthVersionLast="47" xr6:coauthVersionMax="47" xr10:uidLastSave="{00000000-0000-0000-0000-000000000000}"/>
  <bookViews>
    <workbookView xWindow="-120" yWindow="-120" windowWidth="29040" windowHeight="15720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E4" i="4"/>
  <c r="E5" i="4"/>
  <c r="E6" i="4"/>
  <c r="E7" i="4"/>
  <c r="E8" i="4"/>
  <c r="E9" i="4"/>
  <c r="E10" i="4"/>
  <c r="E11" i="4"/>
  <c r="E12" i="4"/>
  <c r="E3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<sst xmlns="http://schemas.openxmlformats.org/spreadsheetml/2006/main" count="381" uniqueCount="210">
  <si>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</si>
  <si>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</si>
  <si>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</si>
  <si>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</si>
  <si>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</si>
  <si>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</si>
  <si>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</si>
  <si>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</si>
  <si>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</si>
  <si>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</si>
  <si>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</si>
  <si>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</si>
  <si>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</si>
  <si>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</si>
  <si>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</si>
  <si>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</si>
  <si>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</si>
  <si>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</si>
  <si>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</si>
  <si>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</si>
  <si>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</si>
  <si>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</si>
  <si>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</si>
  <si>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</si>
  <si>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</si>
  <si>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</si>
  <si>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</si>
  <si>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</si>
  <si>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</si>
  <si>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</si>
  <si>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</si>
  <si>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</si>
  <si>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</si>
  <si>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</si>
  <si>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</si>
  <si>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</si>
  <si>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</si>
  <si>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</si>
  <si>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</si>
  <si>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</si>
  <si>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</si>
  <si>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</si>
  <si>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</si>
  <si>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</si>
  <si>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</si>
  <si>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</si>
  <si>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</si>
  <si>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</si>
  <si>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</si>
  <si>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</si>
  <si>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</si>
  <si>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</si>
  <si>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</si>
  <si>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</si>
  <si>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</si>
  <si>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</si>
  <si>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</si>
  <si>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</si>
  <si>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</si>
  <si>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</si>
  <si>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</si>
  <si>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</si>
  <si>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</si>
  <si>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</si>
  <si>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</si>
  <si>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</si>
  <si>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</si>
  <si>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</si>
  <si>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</si>
  <si>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</si>
  <si>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</si>
  <si>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</si>
  <si>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</si>
  <si>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</si>
  <si>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</si>
  <si>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</si>
  <si>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</si>
  <si>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</si>
  <si>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</si>
  <si>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</si>
  <si>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</si>
  <si>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</si>
  <si>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</si>
  <si>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</si>
  <si>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</si>
  <si>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</si>
  <si>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</si>
  <si>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</si>
  <si>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</si>
  <si>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</si>
  <si>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</si>
  <si>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</si>
  <si>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</si>
  <si>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</si>
  <si>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</si>
  <si>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</si>
  <si>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</si>
  <si>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</si>
  <si>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</si>
  <si>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</si>
  <si>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</si>
  <si>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</si>
  <si>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</si>
  <si>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</si>
  <si>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</si>
  <si>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</si>
  <si>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</si>
  <si>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</si>
  <si>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</si>
  <si>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</si>
  <si>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</si>
  <si>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</si>
  <si>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</si>
  <si>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</si>
  <si>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</si>
  <si>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</si>
  <si>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</si>
  <si>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</si>
  <si>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</si>
  <si>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</si>
  <si>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</si>
  <si>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</si>
  <si>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</si>
  <si>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</si>
  <si>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</si>
  <si>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</si>
  <si>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</si>
  <si>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</si>
  <si>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</si>
  <si>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</si>
  <si>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</si>
  <si>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</si>
  <si>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</si>
  <si>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</si>
  <si>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</si>
  <si>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</si>
  <si>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</si>
  <si>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</si>
  <si>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</si>
  <si>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</si>
  <si>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</si>
  <si>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</si>
  <si>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</si>
  <si>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</si>
  <si>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</si>
  <si>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</si>
  <si>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</si>
  <si>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</si>
  <si>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</si>
  <si>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</si>
  <si>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</si>
  <si>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</si>
  <si>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</si>
  <si>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</si>
  <si>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</si>
  <si>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</si>
  <si>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</si>
  <si>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</si>
  <si>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</si>
  <si>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</si>
  <si>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</si>
  <si>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</si>
  <si>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</si>
  <si>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</si>
  <si>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</si>
  <si>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</si>
  <si>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</si>
  <si>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</si>
  <si>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</si>
  <si>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</si>
  <si>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</si>
  <si>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</si>
  <si>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</si>
  <si>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</si>
  <si>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</si>
  <si>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</si>
  <si>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</si>
  <si>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</si>
  <si>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</si>
  <si>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</si>
  <si>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</si>
  <si>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</si>
  <si>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</si>
  <si>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</si>
  <si>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</si>
  <si>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</si>
  <si>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</si>
  <si>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</si>
  <si>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</si>
  <si>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</si>
  <si>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</si>
  <si>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</si>
  <si>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</si>
  <si>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</si>
  <si>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</si>
  <si>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</si>
  <si>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</si>
  <si>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</si>
  <si>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</si>
  <si>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</si>
  <si>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</si>
  <si>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</si>
  <si>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</si>
  <si>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</si>
  <si>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</si>
  <si>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</si>
  <si>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</si>
  <si>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</si>
  <si>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&gt;=90</t>
    <phoneticPr fontId="2" type="noConversion"/>
  </si>
  <si>
    <t>總點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</si>
</sst>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9" formatCode="0.0_ "/>
    <numFmt numFmtId="181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0" fillId="0" borderId="0" xfId="0" applyNumberFormat="1">
      <alignment vertical="center"/>
    </xf>
    <xf numFmtId="42" fontId="0" fillId="0" borderId="1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9" fontId="0" fillId="0" borderId="0" xfId="0" applyNumberFormat="1">
      <alignment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81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u/>
        <color rgb="FF0070C0"/>
      </font>
    </dxf>
    <dxf>
      <font>
        <u/>
        <color rgb="FF0070C0"/>
      </font>
    </dxf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CE-400F-95AD-87DF9F27A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59925711"/>
        <c:axId val="1559924751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599247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925711"/>
        <c:crosses val="max"/>
        <c:crossBetween val="between"/>
        <c:majorUnit val="2"/>
      </c:valAx>
      <c:catAx>
        <c:axId val="15599257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992475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1C24BB64-F45B-8083-EC5E-0BF69061E530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85725</xdr:rowOff>
    </xdr:from>
    <xdr:to>
      <xdr:col>14</xdr:col>
      <xdr:colOff>28575</xdr:colOff>
      <xdr:row>20</xdr:row>
      <xdr:rowOff>85725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sheetPr codeName="Sheet1"/>
  <dimension ref="A1:F10"/>
  <sheetViews>
    <sheetView tabSelected="1" workbookViewId="0">
      <selection activeCell="K20" sqref="K19:K20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sheetPr codeName="Sheet2"/>
  <dimension ref="A1:H16"/>
  <sheetViews>
    <sheetView workbookViewId="0">
      <selection activeCell="M23" sqref="M23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29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/>
      <c r="G3" s="30"/>
      <c r="H3" s="30" t="s">
        <v>209</v>
      </c>
    </row>
    <row r="4" spans="1:8" x14ac:dyDescent="0.3">
      <c r="A4" s="30"/>
      <c r="B4" s="30"/>
      <c r="C4" s="30"/>
      <c r="D4" s="30"/>
      <c r="E4" s="31" t="s">
        <v>8</v>
      </c>
      <c r="F4" s="31" t="s">
        <v>9</v>
      </c>
      <c r="G4" s="31" t="s">
        <v>10</v>
      </c>
      <c r="H4" s="30"/>
    </row>
    <row r="5" spans="1:8" x14ac:dyDescent="0.3">
      <c r="A5" s="32">
        <v>23010501</v>
      </c>
      <c r="B5" s="32" t="s">
        <v>11</v>
      </c>
      <c r="C5" s="32">
        <v>46</v>
      </c>
      <c r="D5" s="32">
        <v>24</v>
      </c>
      <c r="E5" s="32"/>
      <c r="F5" s="32"/>
      <c r="G5" s="32">
        <v>20</v>
      </c>
      <c r="H5" s="32">
        <v>90</v>
      </c>
    </row>
    <row r="6" spans="1:8" x14ac:dyDescent="0.3">
      <c r="A6" s="32">
        <v>23010502</v>
      </c>
      <c r="B6" s="32" t="s">
        <v>12</v>
      </c>
      <c r="C6" s="32">
        <v>38</v>
      </c>
      <c r="D6" s="32">
        <v>20</v>
      </c>
      <c r="E6" s="32">
        <v>5</v>
      </c>
      <c r="F6" s="32"/>
      <c r="G6" s="32"/>
      <c r="H6" s="32">
        <v>63</v>
      </c>
    </row>
    <row r="7" spans="1:8" x14ac:dyDescent="0.3">
      <c r="A7" s="32">
        <v>23010503</v>
      </c>
      <c r="B7" s="32" t="s">
        <v>13</v>
      </c>
      <c r="C7" s="32">
        <v>49</v>
      </c>
      <c r="D7" s="32">
        <v>30</v>
      </c>
      <c r="E7" s="32"/>
      <c r="F7" s="32">
        <v>15</v>
      </c>
      <c r="G7" s="32"/>
      <c r="H7" s="32">
        <v>94</v>
      </c>
    </row>
    <row r="8" spans="1:8" x14ac:dyDescent="0.3">
      <c r="A8" s="32">
        <v>23010504</v>
      </c>
      <c r="B8" s="32" t="s">
        <v>14</v>
      </c>
      <c r="C8" s="32">
        <v>24</v>
      </c>
      <c r="D8" s="32">
        <v>18</v>
      </c>
      <c r="E8" s="32"/>
      <c r="F8" s="32"/>
      <c r="G8" s="32">
        <v>20</v>
      </c>
      <c r="H8" s="32">
        <v>62</v>
      </c>
    </row>
    <row r="9" spans="1:8" x14ac:dyDescent="0.3">
      <c r="A9" s="32">
        <v>23010505</v>
      </c>
      <c r="B9" s="32" t="s">
        <v>15</v>
      </c>
      <c r="C9" s="32">
        <v>35</v>
      </c>
      <c r="D9" s="32">
        <v>25</v>
      </c>
      <c r="E9" s="32"/>
      <c r="F9" s="32"/>
      <c r="G9" s="32">
        <v>20</v>
      </c>
      <c r="H9" s="32">
        <v>80</v>
      </c>
    </row>
    <row r="10" spans="1:8" x14ac:dyDescent="0.3">
      <c r="A10" s="32">
        <v>23010506</v>
      </c>
      <c r="B10" s="32" t="s">
        <v>16</v>
      </c>
      <c r="C10" s="32">
        <v>33</v>
      </c>
      <c r="D10" s="32">
        <v>22</v>
      </c>
      <c r="E10" s="32"/>
      <c r="F10" s="32"/>
      <c r="G10" s="32">
        <v>20</v>
      </c>
      <c r="H10" s="32">
        <v>75</v>
      </c>
    </row>
    <row r="11" spans="1:8" x14ac:dyDescent="0.3">
      <c r="A11" s="32">
        <v>23010507</v>
      </c>
      <c r="B11" s="32" t="s">
        <v>17</v>
      </c>
      <c r="C11" s="32">
        <v>48</v>
      </c>
      <c r="D11" s="32">
        <v>29</v>
      </c>
      <c r="E11" s="32"/>
      <c r="F11" s="32">
        <v>15</v>
      </c>
      <c r="G11" s="32"/>
      <c r="H11" s="32">
        <v>92</v>
      </c>
    </row>
    <row r="12" spans="1:8" x14ac:dyDescent="0.3">
      <c r="A12" s="32">
        <v>23010508</v>
      </c>
      <c r="B12" s="32" t="s">
        <v>18</v>
      </c>
      <c r="C12" s="32">
        <v>42</v>
      </c>
      <c r="D12" s="32">
        <v>23</v>
      </c>
      <c r="E12" s="32"/>
      <c r="F12" s="32"/>
      <c r="G12" s="32">
        <v>20</v>
      </c>
      <c r="H12" s="32">
        <v>85</v>
      </c>
    </row>
    <row r="13" spans="1:8" x14ac:dyDescent="0.3">
      <c r="A13" s="32">
        <v>23010509</v>
      </c>
      <c r="B13" s="32" t="s">
        <v>19</v>
      </c>
      <c r="C13" s="32">
        <v>31</v>
      </c>
      <c r="D13" s="32">
        <v>17</v>
      </c>
      <c r="E13" s="32">
        <v>10</v>
      </c>
      <c r="F13" s="32"/>
      <c r="G13" s="32"/>
      <c r="H13" s="32">
        <v>58</v>
      </c>
    </row>
    <row r="14" spans="1:8" x14ac:dyDescent="0.3">
      <c r="A14" s="32">
        <v>23010510</v>
      </c>
      <c r="B14" s="32" t="s">
        <v>20</v>
      </c>
      <c r="C14" s="32">
        <v>40</v>
      </c>
      <c r="D14" s="32">
        <v>21</v>
      </c>
      <c r="E14" s="32"/>
      <c r="F14" s="32"/>
      <c r="G14" s="32">
        <v>20</v>
      </c>
      <c r="H14" s="32">
        <v>81</v>
      </c>
    </row>
    <row r="15" spans="1:8" x14ac:dyDescent="0.3">
      <c r="A15" s="32">
        <v>23010511</v>
      </c>
      <c r="B15" s="32" t="s">
        <v>21</v>
      </c>
      <c r="C15" s="32">
        <v>39</v>
      </c>
      <c r="D15" s="32">
        <v>19</v>
      </c>
      <c r="E15" s="32"/>
      <c r="F15" s="32">
        <v>15</v>
      </c>
      <c r="G15" s="32"/>
      <c r="H15" s="32">
        <v>73</v>
      </c>
    </row>
    <row r="16" spans="1:8" x14ac:dyDescent="0.3">
      <c r="A16" s="32">
        <v>23010512</v>
      </c>
      <c r="B16" s="32" t="s">
        <v>22</v>
      </c>
      <c r="C16" s="32">
        <v>30</v>
      </c>
      <c r="D16" s="32">
        <v>26</v>
      </c>
      <c r="E16" s="32"/>
      <c r="F16" s="32"/>
      <c r="G16" s="32">
        <v>20</v>
      </c>
      <c r="H16" s="32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sheetPr codeName="Sheet3"/>
  <dimension ref="A1:G16"/>
  <sheetViews>
    <sheetView workbookViewId="0">
      <selection activeCell="L17" sqref="L17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sheetPr codeName="Sheet4"/>
  <dimension ref="A1:K39"/>
  <sheetViews>
    <sheetView topLeftCell="A10" workbookViewId="0">
      <selection activeCell="E3" sqref="E3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3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3">
      <c r="A3" s="2" t="s">
        <v>177</v>
      </c>
      <c r="B3" s="2" t="s">
        <v>178</v>
      </c>
      <c r="C3" s="16" t="s">
        <v>179</v>
      </c>
      <c r="D3" s="17"/>
      <c r="E3" s="8">
        <f>DATE(IF(VALUE(MID(C3,8,1))&gt;2,2000,1900)+MID(C3,1,2),MID(C3,3,2),MID(C3,5,2))</f>
        <v>34011</v>
      </c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COUNTBLANK(I3:I12)/COUNTA(J3:J12)*100&amp;"%"</f>
        <v>30%</v>
      </c>
    </row>
    <row r="4" spans="1:11" x14ac:dyDescent="0.3">
      <c r="A4" s="2" t="s">
        <v>180</v>
      </c>
      <c r="B4" s="2" t="s">
        <v>181</v>
      </c>
      <c r="C4" s="16" t="s">
        <v>182</v>
      </c>
      <c r="D4" s="17"/>
      <c r="E4" s="8">
        <f t="shared" ref="E4:E12" si="0">DATE(IF(VALUE(MID(C4,8,1))&gt;2,2000,1900)+MID(C4,1,2),MID(C4,3,2),MID(C4,5,2))</f>
        <v>39513</v>
      </c>
      <c r="G4" s="2">
        <v>375002</v>
      </c>
      <c r="H4" s="2" t="s">
        <v>62</v>
      </c>
      <c r="I4" s="2"/>
      <c r="J4" s="2">
        <v>0</v>
      </c>
    </row>
    <row r="5" spans="1:11" x14ac:dyDescent="0.3">
      <c r="A5" s="2" t="s">
        <v>183</v>
      </c>
      <c r="B5" s="2" t="s">
        <v>181</v>
      </c>
      <c r="C5" s="16" t="s">
        <v>184</v>
      </c>
      <c r="D5" s="17"/>
      <c r="E5" s="8">
        <f t="shared" si="0"/>
        <v>30641</v>
      </c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3">
      <c r="A6" s="2" t="s">
        <v>185</v>
      </c>
      <c r="B6" s="2" t="s">
        <v>178</v>
      </c>
      <c r="C6" s="16" t="s">
        <v>186</v>
      </c>
      <c r="D6" s="17"/>
      <c r="E6" s="8">
        <f t="shared" si="0"/>
        <v>38247</v>
      </c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3">
      <c r="A7" s="2" t="s">
        <v>187</v>
      </c>
      <c r="B7" s="2" t="s">
        <v>178</v>
      </c>
      <c r="C7" s="16" t="s">
        <v>188</v>
      </c>
      <c r="D7" s="17"/>
      <c r="E7" s="8">
        <f t="shared" si="0"/>
        <v>32272</v>
      </c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3">
      <c r="A8" s="2" t="s">
        <v>189</v>
      </c>
      <c r="B8" s="2" t="s">
        <v>178</v>
      </c>
      <c r="C8" s="16" t="s">
        <v>190</v>
      </c>
      <c r="D8" s="17"/>
      <c r="E8" s="8">
        <f t="shared" si="0"/>
        <v>36246</v>
      </c>
      <c r="G8" s="2">
        <v>375033</v>
      </c>
      <c r="H8" s="2" t="s">
        <v>62</v>
      </c>
      <c r="I8" s="2"/>
      <c r="J8" s="2">
        <v>0</v>
      </c>
    </row>
    <row r="9" spans="1:11" x14ac:dyDescent="0.3">
      <c r="A9" s="2" t="s">
        <v>191</v>
      </c>
      <c r="B9" s="2" t="s">
        <v>181</v>
      </c>
      <c r="C9" s="16" t="s">
        <v>192</v>
      </c>
      <c r="D9" s="17"/>
      <c r="E9" s="8">
        <f t="shared" si="0"/>
        <v>37967</v>
      </c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3">
      <c r="A10" s="2" t="s">
        <v>193</v>
      </c>
      <c r="B10" s="2" t="s">
        <v>178</v>
      </c>
      <c r="C10" s="16" t="s">
        <v>194</v>
      </c>
      <c r="D10" s="17"/>
      <c r="E10" s="8">
        <f t="shared" si="0"/>
        <v>39314</v>
      </c>
      <c r="G10" s="2">
        <v>375042</v>
      </c>
      <c r="H10" s="2" t="s">
        <v>62</v>
      </c>
      <c r="I10" s="2"/>
      <c r="J10" s="2">
        <v>0</v>
      </c>
    </row>
    <row r="11" spans="1:11" x14ac:dyDescent="0.3">
      <c r="A11" s="2" t="s">
        <v>195</v>
      </c>
      <c r="B11" s="2" t="s">
        <v>181</v>
      </c>
      <c r="C11" s="16" t="s">
        <v>196</v>
      </c>
      <c r="D11" s="17"/>
      <c r="E11" s="8">
        <f t="shared" si="0"/>
        <v>34545</v>
      </c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3">
      <c r="A12" s="2" t="s">
        <v>197</v>
      </c>
      <c r="B12" s="2" t="s">
        <v>181</v>
      </c>
      <c r="C12" s="16" t="s">
        <v>198</v>
      </c>
      <c r="D12" s="17"/>
      <c r="E12" s="8">
        <f t="shared" si="0"/>
        <v>29885</v>
      </c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3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3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3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HLOOKUP(RIGHT(H16,1),$H$26:$K$27,2,0)*J16</f>
        <v>1365000</v>
      </c>
    </row>
    <row r="17" spans="1:11" x14ac:dyDescent="0.3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1">HLOOKUP(RIGHT(H17,1),$H$26:$K$27,2,0)*J17</f>
        <v>1330000</v>
      </c>
    </row>
    <row r="18" spans="1:11" x14ac:dyDescent="0.3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3">
      <c r="A25" s="2">
        <v>1601</v>
      </c>
      <c r="B25" s="2" t="s">
        <v>88</v>
      </c>
      <c r="C25" s="2">
        <v>78</v>
      </c>
      <c r="D25" s="2" t="s">
        <v>68</v>
      </c>
      <c r="E25" s="2" t="s">
        <v>69</v>
      </c>
      <c r="G25" t="s">
        <v>89</v>
      </c>
    </row>
    <row r="26" spans="1:11" x14ac:dyDescent="0.3">
      <c r="A26" s="2">
        <v>1625</v>
      </c>
      <c r="B26" s="2" t="s">
        <v>74</v>
      </c>
      <c r="C26" s="2">
        <v>90</v>
      </c>
      <c r="D26" s="2" t="s">
        <v>74</v>
      </c>
      <c r="E26" s="2" t="s">
        <v>208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3">
      <c r="A27" s="14" t="s">
        <v>95</v>
      </c>
      <c r="B27" s="15"/>
      <c r="C27" s="2">
        <f>ROUND(DAVERAGE(B15:C26,C15,D25:E27),1)</f>
        <v>92.3</v>
      </c>
      <c r="D27" s="2" t="s">
        <v>76</v>
      </c>
      <c r="E27" s="2" t="s">
        <v>208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97</v>
      </c>
      <c r="B29" s="5" t="s">
        <v>98</v>
      </c>
    </row>
    <row r="30" spans="1:11" x14ac:dyDescent="0.3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3">
      <c r="A31" s="2" t="s">
        <v>103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sheetPr codeName="Sheet5"/>
  <dimension ref="A1:I25"/>
  <sheetViews>
    <sheetView workbookViewId="0">
      <selection activeCell="O22" sqref="O22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3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3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3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3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8">
        <v>3030000</v>
      </c>
    </row>
    <row r="17" spans="1:8" x14ac:dyDescent="0.3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8">
        <v>4620000</v>
      </c>
    </row>
    <row r="18" spans="1:8" x14ac:dyDescent="0.3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8">
        <v>3996000</v>
      </c>
    </row>
    <row r="19" spans="1:8" x14ac:dyDescent="0.3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8">
        <v>4860000</v>
      </c>
    </row>
    <row r="20" spans="1:8" x14ac:dyDescent="0.3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8">
        <v>2576000</v>
      </c>
    </row>
    <row r="21" spans="1:8" x14ac:dyDescent="0.3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8">
        <v>5082000</v>
      </c>
    </row>
    <row r="22" spans="1:8" x14ac:dyDescent="0.3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8">
        <v>3840000</v>
      </c>
    </row>
    <row r="23" spans="1:8" x14ac:dyDescent="0.3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8">
        <v>4425000</v>
      </c>
    </row>
    <row r="24" spans="1:8" x14ac:dyDescent="0.3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8">
        <v>3294000</v>
      </c>
    </row>
    <row r="25" spans="1:8" x14ac:dyDescent="0.3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8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sheetPr codeName="Sheet6"/>
  <dimension ref="A1:L35"/>
  <sheetViews>
    <sheetView zoomScale="85" zoomScaleNormal="85" workbookViewId="0">
      <selection activeCell="M23" sqref="M23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12" ht="20.25" x14ac:dyDescent="0.3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12" x14ac:dyDescent="0.3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12" outlineLevel="3" x14ac:dyDescent="0.3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12" outlineLevel="3" x14ac:dyDescent="0.3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12" outlineLevel="2" x14ac:dyDescent="0.3">
      <c r="A6" s="2"/>
      <c r="B6" s="2"/>
      <c r="C6" s="21" t="s">
        <v>203</v>
      </c>
      <c r="D6" s="2"/>
      <c r="E6" s="3"/>
      <c r="F6" s="3"/>
      <c r="G6" s="3"/>
      <c r="H6" s="3"/>
      <c r="I6" s="3">
        <f>SUBTOTAL(5,I4:I5)</f>
        <v>2596000</v>
      </c>
    </row>
    <row r="7" spans="1:12" outlineLevel="3" x14ac:dyDescent="0.3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12" outlineLevel="3" x14ac:dyDescent="0.3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12" outlineLevel="3" x14ac:dyDescent="0.3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12" outlineLevel="2" x14ac:dyDescent="0.3">
      <c r="A10" s="2"/>
      <c r="B10" s="2"/>
      <c r="C10" s="21" t="s">
        <v>204</v>
      </c>
      <c r="D10" s="2"/>
      <c r="E10" s="3"/>
      <c r="F10" s="3"/>
      <c r="G10" s="3"/>
      <c r="H10" s="3"/>
      <c r="I10" s="3">
        <f>SUBTOTAL(5,I7:I9)</f>
        <v>3256000</v>
      </c>
    </row>
    <row r="11" spans="1:12" outlineLevel="3" x14ac:dyDescent="0.3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12" outlineLevel="2" x14ac:dyDescent="0.3">
      <c r="A12" s="2"/>
      <c r="B12" s="2"/>
      <c r="C12" s="21" t="s">
        <v>205</v>
      </c>
      <c r="D12" s="2"/>
      <c r="E12" s="3"/>
      <c r="F12" s="3"/>
      <c r="G12" s="3"/>
      <c r="H12" s="3"/>
      <c r="I12" s="3">
        <f>SUBTOTAL(5,I11:I11)</f>
        <v>4004000</v>
      </c>
    </row>
    <row r="13" spans="1:12" outlineLevel="1" x14ac:dyDescent="0.3">
      <c r="A13" s="2"/>
      <c r="B13" s="21" t="s">
        <v>199</v>
      </c>
      <c r="C13" s="2"/>
      <c r="D13" s="26">
        <f>SUBTOTAL(1,D4:D11)</f>
        <v>1.6666666666666667</v>
      </c>
      <c r="E13" s="3"/>
      <c r="F13" s="3"/>
      <c r="G13" s="3"/>
      <c r="H13" s="3"/>
      <c r="I13" s="3"/>
    </row>
    <row r="14" spans="1:12" outlineLevel="3" x14ac:dyDescent="0.3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  <c r="L14" s="25"/>
    </row>
    <row r="15" spans="1:12" outlineLevel="3" x14ac:dyDescent="0.3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12" outlineLevel="2" x14ac:dyDescent="0.3">
      <c r="A16" s="2"/>
      <c r="B16" s="2"/>
      <c r="C16" s="21" t="s">
        <v>203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1" t="s">
        <v>204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1" t="s">
        <v>205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1" t="s">
        <v>200</v>
      </c>
      <c r="C23" s="2"/>
      <c r="D23" s="26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1" t="s">
        <v>206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1" t="s">
        <v>204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2"/>
      <c r="B32" s="22"/>
      <c r="C32" s="24" t="s">
        <v>205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3">
      <c r="A33" s="22"/>
      <c r="B33" s="24" t="s">
        <v>201</v>
      </c>
      <c r="C33" s="22"/>
      <c r="D33" s="27">
        <f>SUBTOTAL(1,D24:D31)</f>
        <v>0.66666666666666663</v>
      </c>
      <c r="E33" s="23"/>
      <c r="F33" s="23"/>
      <c r="G33" s="23"/>
      <c r="H33" s="23"/>
      <c r="I33" s="23"/>
    </row>
    <row r="34" spans="1:9" x14ac:dyDescent="0.3">
      <c r="A34" s="22"/>
      <c r="B34" s="24"/>
      <c r="C34" s="24" t="s">
        <v>207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3">
      <c r="A35" s="22"/>
      <c r="B35" s="24" t="s">
        <v>202</v>
      </c>
      <c r="C35" s="22"/>
      <c r="D35" s="27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sheetPr codeName="Sheet7"/>
  <dimension ref="A1:G14"/>
  <sheetViews>
    <sheetView workbookViewId="0">
      <selection activeCell="J11" sqref="J11"/>
    </sheetView>
  </sheetViews>
  <sheetFormatPr defaultRowHeight="16.5" x14ac:dyDescent="0.3"/>
  <cols>
    <col min="5" max="5" width="12.625" customWidth="1"/>
    <col min="6" max="6" width="5.625" customWidth="1"/>
  </cols>
  <sheetData>
    <row r="1" spans="1:7" ht="20.25" x14ac:dyDescent="0.3">
      <c r="A1" s="11" t="s">
        <v>145</v>
      </c>
      <c r="B1" s="11"/>
      <c r="C1" s="11"/>
      <c r="D1" s="11"/>
      <c r="E1" s="11"/>
    </row>
    <row r="3" spans="1:7" x14ac:dyDescent="0.3">
      <c r="D3" s="2" t="s">
        <v>146</v>
      </c>
      <c r="E3" s="20">
        <v>20000</v>
      </c>
    </row>
    <row r="4" spans="1:7" x14ac:dyDescent="0.3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7" x14ac:dyDescent="0.3">
      <c r="A5" s="2" t="s">
        <v>147</v>
      </c>
      <c r="B5" s="2" t="s">
        <v>62</v>
      </c>
      <c r="C5" s="2" t="s">
        <v>138</v>
      </c>
      <c r="D5" s="2">
        <v>234</v>
      </c>
      <c r="E5" s="20">
        <f>$E$3*D5</f>
        <v>4680000</v>
      </c>
    </row>
    <row r="6" spans="1:7" x14ac:dyDescent="0.3">
      <c r="A6" s="2" t="s">
        <v>148</v>
      </c>
      <c r="B6" s="2" t="s">
        <v>60</v>
      </c>
      <c r="C6" s="2" t="s">
        <v>35</v>
      </c>
      <c r="D6" s="2">
        <v>218</v>
      </c>
      <c r="E6" s="20">
        <f t="shared" ref="E6:E14" si="0">$E$3*D6</f>
        <v>4360000</v>
      </c>
    </row>
    <row r="7" spans="1:7" x14ac:dyDescent="0.3">
      <c r="A7" s="2" t="s">
        <v>149</v>
      </c>
      <c r="B7" s="2" t="s">
        <v>62</v>
      </c>
      <c r="C7" s="2" t="s">
        <v>35</v>
      </c>
      <c r="D7" s="2">
        <v>158</v>
      </c>
      <c r="E7" s="20">
        <f t="shared" si="0"/>
        <v>3160000</v>
      </c>
      <c r="G7" s="19"/>
    </row>
    <row r="8" spans="1:7" x14ac:dyDescent="0.3">
      <c r="A8" s="2" t="s">
        <v>150</v>
      </c>
      <c r="B8" s="2" t="s">
        <v>60</v>
      </c>
      <c r="C8" s="2" t="s">
        <v>37</v>
      </c>
      <c r="D8" s="2">
        <v>210</v>
      </c>
      <c r="E8" s="20">
        <f t="shared" si="0"/>
        <v>4200000</v>
      </c>
    </row>
    <row r="9" spans="1:7" x14ac:dyDescent="0.3">
      <c r="A9" s="2" t="s">
        <v>151</v>
      </c>
      <c r="B9" s="2" t="s">
        <v>62</v>
      </c>
      <c r="C9" s="2" t="s">
        <v>37</v>
      </c>
      <c r="D9" s="2">
        <v>200</v>
      </c>
      <c r="E9" s="20">
        <f t="shared" si="0"/>
        <v>4000000</v>
      </c>
    </row>
    <row r="10" spans="1:7" x14ac:dyDescent="0.3">
      <c r="A10" s="2" t="s">
        <v>152</v>
      </c>
      <c r="B10" s="2" t="s">
        <v>60</v>
      </c>
      <c r="C10" s="2" t="s">
        <v>37</v>
      </c>
      <c r="D10" s="2">
        <v>169</v>
      </c>
      <c r="E10" s="20">
        <f t="shared" si="0"/>
        <v>3380000</v>
      </c>
    </row>
    <row r="11" spans="1:7" x14ac:dyDescent="0.3">
      <c r="A11" s="2" t="s">
        <v>153</v>
      </c>
      <c r="B11" s="2" t="s">
        <v>60</v>
      </c>
      <c r="C11" s="2" t="s">
        <v>39</v>
      </c>
      <c r="D11" s="2">
        <v>195</v>
      </c>
      <c r="E11" s="20">
        <f t="shared" si="0"/>
        <v>3900000</v>
      </c>
    </row>
    <row r="12" spans="1:7" x14ac:dyDescent="0.3">
      <c r="A12" s="2" t="s">
        <v>154</v>
      </c>
      <c r="B12" s="2" t="s">
        <v>60</v>
      </c>
      <c r="C12" s="2" t="s">
        <v>39</v>
      </c>
      <c r="D12" s="2">
        <v>204</v>
      </c>
      <c r="E12" s="20">
        <f t="shared" si="0"/>
        <v>4080000</v>
      </c>
    </row>
    <row r="13" spans="1:7" x14ac:dyDescent="0.3">
      <c r="A13" s="2" t="s">
        <v>155</v>
      </c>
      <c r="B13" s="2" t="s">
        <v>62</v>
      </c>
      <c r="C13" s="2" t="s">
        <v>39</v>
      </c>
      <c r="D13" s="2">
        <v>182</v>
      </c>
      <c r="E13" s="20">
        <f t="shared" si="0"/>
        <v>3640000</v>
      </c>
    </row>
    <row r="14" spans="1:7" x14ac:dyDescent="0.3">
      <c r="A14" s="2" t="s">
        <v>156</v>
      </c>
      <c r="B14" s="2" t="s">
        <v>62</v>
      </c>
      <c r="C14" s="2" t="s">
        <v>39</v>
      </c>
      <c r="D14" s="2">
        <v>216</v>
      </c>
      <c r="E14" s="20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sheetPr codeName="Sheet8"/>
  <dimension ref="A1:D13"/>
  <sheetViews>
    <sheetView workbookViewId="0">
      <selection activeCell="X21" sqref="X21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157</v>
      </c>
      <c r="B1" s="11"/>
      <c r="C1" s="11"/>
      <c r="D1" s="11"/>
    </row>
    <row r="3" spans="1:4" x14ac:dyDescent="0.3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3">
      <c r="A4" s="2" t="s">
        <v>162</v>
      </c>
      <c r="B4" s="2">
        <v>35</v>
      </c>
      <c r="C4" s="2">
        <v>2</v>
      </c>
      <c r="D4" s="10">
        <v>50000</v>
      </c>
    </row>
    <row r="5" spans="1:4" x14ac:dyDescent="0.3">
      <c r="A5" s="2" t="s">
        <v>163</v>
      </c>
      <c r="B5" s="2">
        <v>50</v>
      </c>
      <c r="C5" s="2">
        <v>2</v>
      </c>
      <c r="D5" s="10">
        <v>60000</v>
      </c>
    </row>
    <row r="6" spans="1:4" x14ac:dyDescent="0.3">
      <c r="A6" s="2" t="s">
        <v>164</v>
      </c>
      <c r="B6" s="2">
        <v>67</v>
      </c>
      <c r="C6" s="2">
        <v>4</v>
      </c>
      <c r="D6" s="10">
        <v>80000</v>
      </c>
    </row>
    <row r="7" spans="1:4" x14ac:dyDescent="0.3">
      <c r="A7" s="2" t="s">
        <v>165</v>
      </c>
      <c r="B7" s="2">
        <v>82</v>
      </c>
      <c r="C7" s="2">
        <v>5</v>
      </c>
      <c r="D7" s="10">
        <v>120000</v>
      </c>
    </row>
    <row r="8" spans="1:4" x14ac:dyDescent="0.3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3">
      <c r="A9" s="2" t="s">
        <v>167</v>
      </c>
      <c r="B9" s="2">
        <v>35</v>
      </c>
      <c r="C9" s="2">
        <v>2</v>
      </c>
      <c r="D9" s="10">
        <v>50000</v>
      </c>
    </row>
    <row r="10" spans="1:4" x14ac:dyDescent="0.3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명숙 이</cp:lastModifiedBy>
  <dcterms:created xsi:type="dcterms:W3CDTF">2023-12-05T07:39:23Z</dcterms:created>
  <dcterms:modified xsi:type="dcterms:W3CDTF">2026-04-13T02:37:54Z</dcterms:modified>
</cp:coreProperties>
</file>