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253\Desktop\"/>
    </mc:Choice>
  </mc:AlternateContent>
  <xr:revisionPtr revIDLastSave="0" documentId="8_{558753DA-7E05-43C9-AE79-8E4F8C53E602}" xr6:coauthVersionLast="47" xr6:coauthVersionMax="47" xr10:uidLastSave="{00000000-0000-0000-0000-000000000000}"/>
  <bookViews>
    <workbookView xWindow="-98" yWindow="-98" windowWidth="21795" windowHeight="12975" firstSheet="1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  <definedName name="_xleta.MID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14" i="7"/>
  <c r="I32" i="6"/>
  <c r="I28" i="6"/>
  <c r="I25" i="6"/>
  <c r="I33" i="6" s="1"/>
  <c r="I22" i="6"/>
  <c r="I19" i="6"/>
  <c r="I16" i="6"/>
  <c r="I23" i="6" s="1"/>
  <c r="I12" i="6"/>
  <c r="I10" i="6"/>
  <c r="I6" i="6"/>
  <c r="I34" i="6" s="1"/>
  <c r="D33" i="6"/>
  <c r="D23" i="6"/>
  <c r="I13" i="6"/>
  <c r="D13" i="6"/>
  <c r="D35" i="6" s="1"/>
  <c r="E31" i="4"/>
  <c r="E32" i="4"/>
  <c r="E33" i="4"/>
  <c r="E34" i="4"/>
  <c r="E35" i="4"/>
  <c r="E36" i="4"/>
  <c r="E37" i="4"/>
  <c r="E38" i="4"/>
  <c r="E39" i="4"/>
  <c r="K17" i="4"/>
  <c r="K18" i="4"/>
  <c r="K19" i="4"/>
  <c r="K20" i="4"/>
  <c r="K21" i="4"/>
  <c r="K22" i="4"/>
  <c r="K23" i="4"/>
  <c r="K16" i="4"/>
  <c r="C27" i="4"/>
  <c r="K3" i="4"/>
  <c r="E3" i="4"/>
  <c r="E4" i="4"/>
  <c r="E5" i="4"/>
  <c r="E6" i="4"/>
  <c r="E7" i="4"/>
  <c r="E8" i="4"/>
  <c r="E9" i="4"/>
  <c r="E10" i="4"/>
  <c r="E11" i="4"/>
  <c r="E12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35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<sst xmlns="http://schemas.openxmlformats.org/spreadsheetml/2006/main" count="430" uniqueCount="263">
  <si>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</si>
  <si>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</si>
  <si>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</si>
  <si>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</si>
  <si>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</si>
  <si>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</si>
  <si>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</si>
  <si>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</si>
  <si>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</si>
  <si>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</si>
  <si>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</si>
  <si>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</si>
  <si>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</si>
  <si>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</si>
  <si>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</si>
  <si>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</si>
  <si>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</si>
  <si>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</si>
  <si>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</si>
  <si>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</si>
  <si>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</si>
  <si>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</si>
  <si>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</si>
  <si>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</si>
  <si>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</si>
  <si>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</si>
  <si>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</si>
  <si>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</si>
  <si>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</si>
  <si>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</si>
  <si>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</si>
  <si>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</si>
  <si>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</si>
  <si>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</si>
  <si>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</si>
  <si>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</si>
  <si>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</si>
  <si>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</si>
  <si>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</si>
  <si>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</si>
  <si>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</si>
  <si>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</si>
  <si>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</si>
  <si>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</si>
  <si>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</si>
  <si>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</si>
  <si>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</si>
  <si>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</si>
  <si>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</si>
  <si>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</si>
  <si>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</si>
  <si>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</si>
  <si>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</si>
  <si>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</si>
  <si>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</si>
  <si>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</si>
  <si>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</si>
  <si>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</si>
  <si>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</si>
  <si>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</si>
  <si>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</si>
  <si>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</si>
  <si>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</si>
  <si>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</si>
  <si>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</si>
  <si>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</si>
  <si>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</si>
  <si>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</si>
  <si>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</si>
  <si>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</si>
  <si>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</si>
  <si>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</si>
  <si>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</si>
  <si>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</si>
  <si>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</si>
  <si>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</si>
  <si>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</si>
  <si>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</si>
  <si>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</si>
  <si>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</si>
  <si>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</si>
  <si>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</si>
  <si>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</si>
  <si>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</si>
  <si>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</si>
  <si>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</si>
  <si>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</si>
  <si>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</si>
  <si>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</si>
  <si>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</si>
  <si>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</si>
  <si>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</si>
  <si>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</si>
  <si>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</si>
  <si>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</si>
  <si>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</si>
  <si>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</si>
  <si>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</si>
  <si>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</si>
  <si>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</si>
  <si>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</si>
  <si>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</si>
  <si>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</si>
  <si>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</si>
  <si>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</si>
  <si>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</si>
  <si>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</si>
  <si>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</si>
  <si>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</si>
  <si>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</si>
  <si>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</si>
  <si>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</si>
  <si>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</si>
  <si>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</si>
  <si>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</si>
  <si>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</si>
  <si>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</si>
  <si>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</si>
  <si>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</si>
  <si>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</si>
  <si>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</si>
  <si>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</si>
  <si>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</si>
  <si>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</si>
  <si>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</si>
  <si>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</si>
  <si>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</si>
  <si>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</si>
  <si>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</si>
  <si>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</si>
  <si>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</si>
  <si>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</si>
  <si>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</si>
  <si>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</si>
  <si>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</si>
  <si>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</si>
  <si>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</si>
  <si>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</si>
  <si>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</si>
  <si>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</si>
  <si>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</si>
  <si>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</si>
  <si>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</si>
  <si>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</si>
  <si>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</si>
  <si>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</si>
  <si>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</si>
  <si>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</si>
  <si>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</si>
  <si>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</si>
  <si>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</si>
  <si>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</si>
  <si>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</si>
  <si>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</si>
  <si>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</si>
  <si>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</si>
  <si>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</si>
  <si>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</si>
  <si>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</si>
  <si>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</si>
  <si>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</si>
  <si>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</si>
  <si>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</si>
  <si>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</si>
  <si>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</si>
  <si>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</si>
  <si>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</si>
  <si>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</si>
  <si>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</si>
  <si>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</si>
  <si>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</si>
  <si>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</si>
  <si>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</si>
  <si>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</si>
  <si>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</si>
  <si>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</si>
  <si>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</si>
  <si>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</si>
  <si>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</si>
  <si>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</si>
  <si>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</si>
  <si>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</si>
  <si>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</si>
  <si>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</si>
  <si>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</si>
  <si>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</si>
  <si>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</si>
  <si>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</si>
  <si>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</si>
  <si>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</si>
  <si>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</si>
  <si>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</si>
  <si>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</si>
  <si>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</si>
  <si>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</si>
  <si>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</si>
  <si>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</si>
  <si>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</si>
  <si>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</si>
  <si>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</si>
  <si>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</si>
  <si>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</si>
  <si>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</si>
  <si>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</si>
  <si>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</si>
  <si>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</si>
  <si>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</si>
  <si>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</si>
  <si>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</si>
  <si>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</si>
  <si>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</si>
  <si>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</si>
  <si>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</si>
  <si>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</si>
  <si>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여</t>
    <phoneticPr fontId="2" type="noConversion"/>
  </si>
  <si>
    <t>Angellove</t>
    <phoneticPr fontId="2" type="noConversion"/>
  </si>
  <si>
    <t>마포구</t>
    <phoneticPr fontId="2" type="noConversion"/>
  </si>
  <si>
    <t>2020년</t>
    <phoneticPr fontId="2" type="noConversion"/>
  </si>
  <si>
    <t>010-8984-2598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</si>
  <si>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</si>
  <si>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</si>
  <si>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</si>
  <si>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</si>
  <si>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</si>
  <si>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</si>
  <si>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남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</si>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</sst>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@&quot;%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42" fontId="0" fillId="0" borderId="1" xfId="2" applyFont="1" applyBorder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기준인원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1D68-4496-A91F-48A6BCDFD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36154127"/>
        <c:axId val="1836152207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8361522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154127"/>
        <c:crosses val="max"/>
        <c:crossBetween val="between"/>
        <c:majorUnit val="2"/>
      </c:valAx>
      <c:catAx>
        <c:axId val="1836154127"/>
        <c:scaling>
          <c:orientation val="minMax"/>
        </c:scaling>
        <c:delete val="1"/>
        <c:axPos val="b"/>
        <c:majorTickMark val="out"/>
        <c:minorTickMark val="none"/>
        <c:tickLblPos val="nextTo"/>
        <c:crossAx val="18361522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DEB8E72C-47C8-0C57-CF43-6FE41E190693}"/>
            </a:ext>
          </a:extLst>
        </xdr:cNvPr>
        <xdr:cNvSpPr/>
      </xdr:nvSpPr>
      <xdr:spPr>
        <a:xfrm>
          <a:off x="4124325" y="1333500"/>
          <a:ext cx="1371600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0" sqref="F10"/>
    </sheetView>
  </sheetViews>
  <sheetFormatPr defaultRowHeight="16.899999999999999" x14ac:dyDescent="0.6"/>
  <cols>
    <col min="3" max="3" width="9.3125" bestFit="1" customWidth="1"/>
    <col min="6" max="6" width="13.9375" bestFit="1" customWidth="1"/>
  </cols>
  <sheetData>
    <row r="1" spans="1:6" x14ac:dyDescent="0.6">
      <c r="A1" t="s">
        <v>0</v>
      </c>
    </row>
    <row r="3" spans="1:6" x14ac:dyDescent="0.6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6">
      <c r="A4" s="1" t="s">
        <v>213</v>
      </c>
      <c r="B4" s="1" t="s">
        <v>214</v>
      </c>
      <c r="C4" s="1" t="s">
        <v>215</v>
      </c>
      <c r="D4" s="1" t="s">
        <v>216</v>
      </c>
      <c r="E4" s="1" t="s">
        <v>217</v>
      </c>
      <c r="F4" s="1" t="s">
        <v>218</v>
      </c>
    </row>
    <row r="5" spans="1:6" x14ac:dyDescent="0.6">
      <c r="A5" s="1" t="s">
        <v>219</v>
      </c>
      <c r="B5" s="1" t="s">
        <v>225</v>
      </c>
      <c r="C5" s="1" t="s">
        <v>226</v>
      </c>
      <c r="D5" s="1" t="s">
        <v>232</v>
      </c>
      <c r="E5" s="1" t="s">
        <v>238</v>
      </c>
      <c r="F5" s="1" t="s">
        <v>243</v>
      </c>
    </row>
    <row r="6" spans="1:6" x14ac:dyDescent="0.6">
      <c r="A6" s="1" t="s">
        <v>220</v>
      </c>
      <c r="B6" s="1" t="s">
        <v>214</v>
      </c>
      <c r="C6" s="1" t="s">
        <v>227</v>
      </c>
      <c r="D6" s="1" t="s">
        <v>233</v>
      </c>
      <c r="E6" s="1" t="s">
        <v>239</v>
      </c>
      <c r="F6" s="1" t="s">
        <v>244</v>
      </c>
    </row>
    <row r="7" spans="1:6" x14ac:dyDescent="0.6">
      <c r="A7" s="1" t="s">
        <v>221</v>
      </c>
      <c r="B7" s="1" t="s">
        <v>225</v>
      </c>
      <c r="C7" s="1" t="s">
        <v>228</v>
      </c>
      <c r="D7" s="1" t="s">
        <v>234</v>
      </c>
      <c r="E7" s="1" t="s">
        <v>240</v>
      </c>
      <c r="F7" s="1" t="s">
        <v>245</v>
      </c>
    </row>
    <row r="8" spans="1:6" x14ac:dyDescent="0.6">
      <c r="A8" s="1" t="s">
        <v>222</v>
      </c>
      <c r="B8" s="1" t="s">
        <v>214</v>
      </c>
      <c r="C8" s="1" t="s">
        <v>229</v>
      </c>
      <c r="D8" s="1" t="s">
        <v>235</v>
      </c>
      <c r="E8" s="1" t="s">
        <v>241</v>
      </c>
      <c r="F8" s="1" t="s">
        <v>246</v>
      </c>
    </row>
    <row r="9" spans="1:6" x14ac:dyDescent="0.6">
      <c r="A9" s="1" t="s">
        <v>223</v>
      </c>
      <c r="B9" s="1" t="s">
        <v>225</v>
      </c>
      <c r="C9" s="1" t="s">
        <v>230</v>
      </c>
      <c r="D9" s="1" t="s">
        <v>236</v>
      </c>
      <c r="E9" s="1" t="s">
        <v>217</v>
      </c>
      <c r="F9" s="1" t="s">
        <v>247</v>
      </c>
    </row>
    <row r="10" spans="1:6" x14ac:dyDescent="0.6">
      <c r="A10" s="1" t="s">
        <v>224</v>
      </c>
      <c r="B10" s="1" t="s">
        <v>214</v>
      </c>
      <c r="C10" s="1" t="s">
        <v>231</v>
      </c>
      <c r="D10" s="1" t="s">
        <v>237</v>
      </c>
      <c r="E10" s="1" t="s">
        <v>242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11" sqref="K11"/>
    </sheetView>
  </sheetViews>
  <sheetFormatPr defaultRowHeight="16.899999999999999" x14ac:dyDescent="0.6"/>
  <cols>
    <col min="1" max="1" width="9.5" customWidth="1"/>
    <col min="5" max="7" width="9.6875" customWidth="1"/>
  </cols>
  <sheetData>
    <row r="1" spans="1:8" x14ac:dyDescent="0.6">
      <c r="D1" s="5" t="s">
        <v>1</v>
      </c>
    </row>
    <row r="3" spans="1:8" x14ac:dyDescent="0.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6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6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6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6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6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6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6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6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6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6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6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6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6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1" sqref="L11"/>
    </sheetView>
  </sheetViews>
  <sheetFormatPr defaultRowHeight="16.899999999999999" x14ac:dyDescent="0.6"/>
  <cols>
    <col min="5" max="6" width="10.5625" bestFit="1" customWidth="1"/>
    <col min="7" max="7" width="11.6875" bestFit="1" customWidth="1"/>
  </cols>
  <sheetData>
    <row r="1" spans="1:7" ht="20.65" x14ac:dyDescent="0.6">
      <c r="A1" s="11" t="s">
        <v>23</v>
      </c>
      <c r="B1" s="11"/>
      <c r="C1" s="11"/>
      <c r="D1" s="11"/>
      <c r="E1" s="11"/>
      <c r="F1" s="11"/>
      <c r="G1" s="11"/>
    </row>
    <row r="3" spans="1:7" x14ac:dyDescent="0.6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6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6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6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6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6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6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6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6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6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6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6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6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6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9" workbookViewId="0">
      <selection activeCell="E32" sqref="E32"/>
    </sheetView>
  </sheetViews>
  <sheetFormatPr defaultRowHeight="16.899999999999999" x14ac:dyDescent="0.6"/>
  <cols>
    <col min="1" max="1" width="8.8125" bestFit="1" customWidth="1"/>
    <col min="2" max="2" width="8.6875" customWidth="1"/>
    <col min="5" max="5" width="11.0625" bestFit="1" customWidth="1"/>
    <col min="11" max="11" width="10.8125" bestFit="1" customWidth="1"/>
  </cols>
  <sheetData>
    <row r="1" spans="1:11" x14ac:dyDescent="0.6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6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6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>
        <f>COUNTBLANK(I3:I12)/COUNTA(I3:I12)/COUNTA(H3:H12)*100</f>
        <v>4.2857142857142856</v>
      </c>
    </row>
    <row r="4" spans="1:11" x14ac:dyDescent="0.6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6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6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6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6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6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6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6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6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6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6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6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6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6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6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6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6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6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6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6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6">
      <c r="A25" s="2">
        <v>1601</v>
      </c>
      <c r="B25" s="2" t="s">
        <v>123</v>
      </c>
      <c r="C25" s="2">
        <v>78</v>
      </c>
      <c r="D25" s="2" t="s">
        <v>210</v>
      </c>
      <c r="E25" s="2" t="s">
        <v>251</v>
      </c>
      <c r="G25" t="s">
        <v>124</v>
      </c>
    </row>
    <row r="26" spans="1:11" x14ac:dyDescent="0.6">
      <c r="A26" s="2">
        <v>1625</v>
      </c>
      <c r="B26" s="2" t="s">
        <v>109</v>
      </c>
      <c r="C26" s="2">
        <v>90</v>
      </c>
      <c r="D26" s="2" t="s">
        <v>250</v>
      </c>
      <c r="E26" s="2" t="s">
        <v>252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6">
      <c r="A27" s="14" t="s">
        <v>130</v>
      </c>
      <c r="B27" s="15"/>
      <c r="C27" s="2">
        <f>ROUND(DAVERAGE(A15:C26,3,D25:E27),1)</f>
        <v>92.3</v>
      </c>
      <c r="D27" s="2" t="s">
        <v>253</v>
      </c>
      <c r="E27" s="2" t="s">
        <v>252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6">
      <c r="A29" s="6" t="s">
        <v>132</v>
      </c>
      <c r="B29" s="5" t="s">
        <v>133</v>
      </c>
    </row>
    <row r="30" spans="1:11" x14ac:dyDescent="0.6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6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6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6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6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6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6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6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6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6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0" workbookViewId="0">
      <selection activeCell="M18" sqref="M18"/>
    </sheetView>
  </sheetViews>
  <sheetFormatPr defaultRowHeight="16.899999999999999" x14ac:dyDescent="0.6"/>
  <cols>
    <col min="4" max="4" width="10.5625" bestFit="1" customWidth="1"/>
    <col min="8" max="8" width="10.5625" customWidth="1"/>
    <col min="9" max="9" width="10.5625" bestFit="1" customWidth="1"/>
  </cols>
  <sheetData>
    <row r="1" spans="1:9" x14ac:dyDescent="0.6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6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6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6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6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6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6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6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6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6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6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6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6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6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6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6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6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6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6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6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6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6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6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6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5" workbookViewId="0">
      <selection activeCell="M25" sqref="M25"/>
    </sheetView>
  </sheetViews>
  <sheetFormatPr defaultRowHeight="16.899999999999999" outlineLevelRow="3" x14ac:dyDescent="0.6"/>
  <cols>
    <col min="5" max="7" width="10.5625" bestFit="1" customWidth="1"/>
    <col min="8" max="8" width="9.0625" bestFit="1" customWidth="1"/>
    <col min="9" max="9" width="10.5625" bestFit="1" customWidth="1"/>
  </cols>
  <sheetData>
    <row r="1" spans="1:9" ht="20.65" x14ac:dyDescent="0.6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6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6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6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6">
      <c r="A6" s="2"/>
      <c r="B6" s="2"/>
      <c r="C6" s="21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6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6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6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6">
      <c r="A10" s="2"/>
      <c r="B10" s="2"/>
      <c r="C10" s="21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6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6">
      <c r="A12" s="2"/>
      <c r="B12" s="2"/>
      <c r="C12" s="21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6">
      <c r="A13" s="2"/>
      <c r="B13" s="21" t="s">
        <v>254</v>
      </c>
      <c r="C13" s="2"/>
      <c r="D13" s="25">
        <f>SUBTOTAL(1,D4:D11)</f>
        <v>1.6666666666666667</v>
      </c>
      <c r="E13" s="3"/>
      <c r="F13" s="3"/>
      <c r="G13" s="3"/>
      <c r="H13" s="3"/>
      <c r="I13" s="3">
        <f>SUBTOTAL(1,I4:I11)</f>
        <v>3182666.6666666665</v>
      </c>
    </row>
    <row r="14" spans="1:9" outlineLevel="3" x14ac:dyDescent="0.6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6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6">
      <c r="A16" s="2"/>
      <c r="B16" s="2"/>
      <c r="C16" s="21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6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6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6">
      <c r="A19" s="2"/>
      <c r="B19" s="2"/>
      <c r="C19" s="21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6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6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6">
      <c r="A22" s="2"/>
      <c r="B22" s="2"/>
      <c r="C22" s="21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6">
      <c r="A23" s="2"/>
      <c r="B23" s="21" t="s">
        <v>255</v>
      </c>
      <c r="C23" s="2"/>
      <c r="D23" s="25">
        <f>SUBTOTAL(1,D14:D21)</f>
        <v>1</v>
      </c>
      <c r="E23" s="3"/>
      <c r="F23" s="3"/>
      <c r="G23" s="3"/>
      <c r="H23" s="3"/>
      <c r="I23" s="3">
        <f>SUBTOTAL(1,I14:I21)</f>
        <v>3344000</v>
      </c>
    </row>
    <row r="24" spans="1:9" outlineLevel="3" x14ac:dyDescent="0.6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6">
      <c r="A25" s="2"/>
      <c r="B25" s="2"/>
      <c r="C25" s="21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6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6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6">
      <c r="A28" s="2"/>
      <c r="B28" s="2"/>
      <c r="C28" s="21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6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6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6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6">
      <c r="A32" s="22"/>
      <c r="B32" s="22"/>
      <c r="C32" s="24" t="s">
        <v>260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6">
      <c r="A33" s="22"/>
      <c r="B33" s="24" t="s">
        <v>256</v>
      </c>
      <c r="C33" s="22"/>
      <c r="D33" s="26">
        <f>SUBTOTAL(1,D24:D31)</f>
        <v>0.66666666666666663</v>
      </c>
      <c r="E33" s="23"/>
      <c r="F33" s="23"/>
      <c r="G33" s="23"/>
      <c r="H33" s="23"/>
      <c r="I33" s="23">
        <f>SUBTOTAL(1,I24:I31)</f>
        <v>4033333.3333333335</v>
      </c>
    </row>
    <row r="34" spans="1:9" x14ac:dyDescent="0.6">
      <c r="A34" s="22"/>
      <c r="B34" s="24"/>
      <c r="C34" s="24" t="s">
        <v>262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6">
      <c r="A35" s="22"/>
      <c r="B35" s="24" t="s">
        <v>257</v>
      </c>
      <c r="C35" s="22"/>
      <c r="D35" s="26">
        <f>SUBTOTAL(1,D4:D31)</f>
        <v>1.1111111111111112</v>
      </c>
      <c r="E35" s="23"/>
      <c r="F35" s="23"/>
      <c r="G35" s="23"/>
      <c r="H35" s="23"/>
      <c r="I35" s="23">
        <f>SUBTOTAL(1,I4:I31)</f>
        <v>3520000</v>
      </c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K18" sqref="K18"/>
    </sheetView>
  </sheetViews>
  <sheetFormatPr defaultRowHeight="16.899999999999999" x14ac:dyDescent="0.6"/>
  <cols>
    <col min="5" max="5" width="12.5625" customWidth="1"/>
    <col min="6" max="6" width="5.5625" customWidth="1"/>
  </cols>
  <sheetData>
    <row r="1" spans="1:5" ht="20.65" x14ac:dyDescent="0.6">
      <c r="A1" s="11" t="s">
        <v>180</v>
      </c>
      <c r="B1" s="11"/>
      <c r="C1" s="11"/>
      <c r="D1" s="11"/>
      <c r="E1" s="11"/>
    </row>
    <row r="3" spans="1:5" x14ac:dyDescent="0.6">
      <c r="D3" s="2" t="s">
        <v>181</v>
      </c>
      <c r="E3" s="27">
        <v>20000</v>
      </c>
    </row>
    <row r="4" spans="1:5" x14ac:dyDescent="0.6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6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6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6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6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6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6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6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6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6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6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5" workbookViewId="0">
      <selection activeCell="N26" sqref="N26"/>
    </sheetView>
  </sheetViews>
  <sheetFormatPr defaultRowHeight="16.899999999999999" x14ac:dyDescent="0.6"/>
  <cols>
    <col min="4" max="4" width="9.3125" customWidth="1"/>
  </cols>
  <sheetData>
    <row r="1" spans="1:4" ht="20.65" x14ac:dyDescent="0.6">
      <c r="A1" s="11" t="s">
        <v>192</v>
      </c>
      <c r="B1" s="11"/>
      <c r="C1" s="11"/>
      <c r="D1" s="11"/>
    </row>
    <row r="3" spans="1:4" x14ac:dyDescent="0.6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6">
      <c r="A4" s="2" t="s">
        <v>197</v>
      </c>
      <c r="B4" s="2">
        <v>35</v>
      </c>
      <c r="C4" s="2">
        <v>2</v>
      </c>
      <c r="D4" s="10">
        <v>50000</v>
      </c>
    </row>
    <row r="5" spans="1:4" x14ac:dyDescent="0.6">
      <c r="A5" s="2" t="s">
        <v>198</v>
      </c>
      <c r="B5" s="2">
        <v>50</v>
      </c>
      <c r="C5" s="2">
        <v>2</v>
      </c>
      <c r="D5" s="10">
        <v>60000</v>
      </c>
    </row>
    <row r="6" spans="1:4" x14ac:dyDescent="0.6">
      <c r="A6" s="2" t="s">
        <v>199</v>
      </c>
      <c r="B6" s="2">
        <v>67</v>
      </c>
      <c r="C6" s="2">
        <v>4</v>
      </c>
      <c r="D6" s="10">
        <v>80000</v>
      </c>
    </row>
    <row r="7" spans="1:4" x14ac:dyDescent="0.6">
      <c r="A7" s="2" t="s">
        <v>200</v>
      </c>
      <c r="B7" s="2">
        <v>82</v>
      </c>
      <c r="C7" s="2">
        <v>5</v>
      </c>
      <c r="D7" s="10">
        <v>120000</v>
      </c>
    </row>
    <row r="8" spans="1:4" x14ac:dyDescent="0.6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6">
      <c r="A9" s="2" t="s">
        <v>202</v>
      </c>
      <c r="B9" s="2">
        <v>35</v>
      </c>
      <c r="C9" s="2">
        <v>2</v>
      </c>
      <c r="D9" s="10">
        <v>50000</v>
      </c>
    </row>
    <row r="10" spans="1:4" x14ac:dyDescent="0.6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6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6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6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우진 이</cp:lastModifiedBy>
  <dcterms:created xsi:type="dcterms:W3CDTF">2023-12-05T07:39:23Z</dcterms:created>
  <dcterms:modified xsi:type="dcterms:W3CDTF">2025-10-13T01:40:40Z</dcterms:modified>
</cp:coreProperties>
</file>