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14\Desktop\"/>
    </mc:Choice>
  </mc:AlternateContent>
  <xr:revisionPtr revIDLastSave="0" documentId="13_ncr:1_{505E74C3-F0CC-4E52-B15F-56BFBC9690FA}" xr6:coauthVersionLast="47" xr6:coauthVersionMax="47" xr10:uidLastSave="{00000000-0000-0000-0000-000000000000}"/>
  <bookViews>
    <workbookView xWindow="-120" yWindow="-120" windowWidth="29040" windowHeight="15990" activeTab="5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G15" i="5"/>
  <c r="G21" i="5" s="1"/>
  <c r="G4" i="5"/>
  <c r="G8" i="5" s="1"/>
  <c r="G23" i="5" s="1"/>
  <c r="G16" i="5"/>
  <c r="G17" i="5"/>
  <c r="G18" i="5"/>
  <c r="G10" i="5"/>
  <c r="G5" i="5"/>
  <c r="G11" i="5"/>
  <c r="G12" i="5"/>
  <c r="G19" i="5"/>
  <c r="G6" i="5"/>
  <c r="G9" i="5"/>
  <c r="G14" i="5" s="1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<sst xmlns="http://schemas.openxmlformats.org/spreadsheetml/2006/main" count="299" uniqueCount="235">
  <si>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</si>
  <si>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</si>
  <si>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</si>
  <si>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</si>
  <si>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</si>
  <si>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</si>
  <si>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</si>
  <si>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</si>
  <si>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</si>
  <si>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</si>
  <si>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</si>
  <si>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</si>
  <si>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</si>
  <si>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</si>
  <si>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</si>
  <si>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</si>
  <si>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</si>
  <si>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</si>
  <si>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</si>
  <si>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</si>
  <si>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</si>
  <si>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</si>
  <si>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</si>
  <si>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</si>
  <si>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</si>
  <si>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</si>
  <si>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</si>
  <si>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</si>
  <si>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</si>
  <si>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</si>
  <si>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</si>
  <si>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</si>
  <si>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</si>
  <si>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</si>
  <si>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</si>
  <si>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</si>
  <si>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</si>
  <si>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</si>
  <si>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</si>
  <si>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</si>
  <si>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</si>
  <si>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</si>
  <si>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</si>
  <si>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</si>
  <si>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</si>
  <si>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</si>
  <si>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</si>
  <si>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</si>
  <si>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</si>
  <si>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</si>
  <si>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</si>
  <si>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</si>
  <si>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</si>
  <si>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</si>
  <si>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</si>
  <si>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</si>
  <si>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</si>
  <si>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</si>
  <si>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</si>
  <si>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</si>
  <si>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</si>
  <si>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</si>
  <si>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</si>
  <si>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</si>
  <si>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</si>
  <si>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</si>
  <si>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</si>
  <si>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</si>
  <si>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</si>
  <si>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</si>
  <si>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</si>
  <si>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</si>
  <si>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</si>
  <si>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</si>
  <si>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</si>
  <si>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</si>
  <si>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</si>
  <si>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</si>
  <si>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</si>
  <si>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</si>
  <si>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</si>
  <si>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</si>
  <si>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</si>
  <si>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</si>
  <si>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</si>
  <si>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</si>
  <si>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</si>
  <si>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</si>
  <si>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</si>
  <si>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</si>
  <si>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</si>
  <si>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</si>
  <si>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</si>
  <si>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</si>
  <si>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</si>
  <si>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</si>
  <si>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</si>
  <si>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</si>
  <si>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</si>
  <si>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</si>
  <si>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</si>
  <si>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</si>
  <si>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</si>
  <si>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</si>
  <si>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</si>
  <si>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</si>
  <si>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</si>
  <si>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</si>
  <si>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</si>
  <si>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</si>
  <si>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</si>
  <si>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</si>
  <si>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</si>
  <si>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</si>
  <si>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</si>
  <si>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</si>
  <si>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</si>
  <si>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</si>
  <si>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</si>
  <si>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</si>
  <si>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</si>
  <si>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</si>
  <si>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</si>
  <si>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</si>
  <si>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</si>
  <si>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</si>
  <si>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</si>
  <si>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</si>
  <si>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</si>
  <si>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</si>
  <si>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</si>
  <si>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</si>
  <si>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</si>
  <si>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</si>
  <si>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</si>
  <si>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</si>
  <si>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</si>
  <si>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</si>
  <si>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</si>
  <si>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</si>
  <si>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</si>
  <si>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</si>
  <si>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</si>
  <si>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</si>
  <si>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</si>
  <si>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</si>
  <si>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</si>
  <si>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</si>
  <si>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</si>
  <si>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</si>
  <si>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</si>
  <si>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</si>
  <si>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</si>
  <si>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</si>
  <si>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</si>
  <si>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</si>
  <si>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</si>
  <si>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</si>
  <si>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</si>
  <si>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</si>
  <si>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</si>
  <si>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</si>
  <si>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</si>
  <si>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</si>
  <si>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</si>
  <si>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</si>
  <si>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</si>
  <si>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</si>
  <si>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</si>
  <si>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</si>
  <si>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</si>
  <si>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</si>
  <si>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</si>
  <si>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</si>
  <si>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</si>
  <si>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</si>
  <si>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</si>
  <si>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</si>
  <si>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</si>
  <si>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</si>
  <si>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</si>
  <si>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</si>
  <si>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</si>
  <si>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</si>
  <si>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</si>
  <si>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</si>
  <si>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</si>
  <si>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</si>
  <si>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</si>
  <si>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</si>
  <si>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</si>
  <si>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</si>
  <si>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</si>
  <si>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</si>
  <si>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</si>
  <si>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SC-6417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</si>
  <si>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</si>
  <si>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</si>
  <si>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</si>
  <si>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</si>
  <si>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</si>
  <si>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</si>
  <si>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</si>
  <si>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</si>
  <si>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</si>
  <si>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</si>
  <si>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</si>
  <si>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</si>
  <si>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</si>
  <si>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</si>
  <si>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</si>
  <si>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</si>
  <si>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</si>
  <si>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학번</t>
  </si>
  <si>
    <t>장석영</t>
  </si>
  <si>
    <t>이진녀</t>
  </si>
  <si>
    <t>지승대</t>
  </si>
  <si>
    <t>박해수</t>
  </si>
  <si>
    <t>김옥영</t>
  </si>
  <si>
    <t>이희진</t>
  </si>
  <si>
    <t>한상윤</t>
  </si>
  <si>
    <t>고동연</t>
  </si>
  <si>
    <t>강진주</t>
  </si>
  <si>
    <t>어수한</t>
  </si>
  <si>
    <t>청소 요약</t>
  </si>
  <si>
    <t>주방 요약</t>
  </si>
  <si>
    <t>세탁 요약</t>
  </si>
  <si>
    <t>총합계</t>
  </si>
  <si>
    <t>청소 최대</t>
  </si>
  <si>
    <t>주방 최대</t>
  </si>
  <si>
    <t>세탁 최대</t>
  </si>
  <si>
    <t>전체 최대값</t>
  </si>
  <si>
    <t>전자제품</t>
  </si>
  <si>
    <t>식료품</t>
  </si>
  <si>
    <t>의류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</si>
</sst>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3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0" fillId="0" borderId="1" xfId="1" applyFont="1" applyBorder="1">
      <alignment vertical="center"/>
    </xf>
    <xf numFmtId="183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3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C-4EB5-BA12-9039385CD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721439"/>
        <c:axId val="1670711871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670711871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0721439"/>
        <c:crosses val="max"/>
        <c:crossBetween val="between"/>
      </c:valAx>
      <c:catAx>
        <c:axId val="16707214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071187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3</xdr:col>
          <xdr:colOff>1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B037A6A3-22A4-4DD3-9E3E-C1C151A49047}"/>
            </a:ext>
          </a:extLst>
        </xdr:cNvPr>
        <xdr:cNvSpPr/>
      </xdr:nvSpPr>
      <xdr:spPr>
        <a:xfrm>
          <a:off x="2314575" y="2352675"/>
          <a:ext cx="10858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F9" sqref="F9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3">
      <c r="A4" s="1" t="s">
        <v>194</v>
      </c>
      <c r="B4" s="1" t="s">
        <v>199</v>
      </c>
      <c r="C4" s="2">
        <v>45354</v>
      </c>
      <c r="D4" s="1" t="s">
        <v>204</v>
      </c>
      <c r="E4" s="1" t="s">
        <v>209</v>
      </c>
      <c r="F4" s="3">
        <v>240000</v>
      </c>
    </row>
    <row r="5" spans="1:6" x14ac:dyDescent="0.3">
      <c r="A5" s="1" t="s">
        <v>195</v>
      </c>
      <c r="B5" s="1" t="s">
        <v>200</v>
      </c>
      <c r="C5" s="2">
        <v>45359</v>
      </c>
      <c r="D5" s="1" t="s">
        <v>205</v>
      </c>
      <c r="E5" s="1" t="s">
        <v>210</v>
      </c>
      <c r="F5" s="3">
        <v>150000</v>
      </c>
    </row>
    <row r="6" spans="1:6" x14ac:dyDescent="0.3">
      <c r="A6" s="1" t="s">
        <v>196</v>
      </c>
      <c r="B6" s="1" t="s">
        <v>201</v>
      </c>
      <c r="C6" s="2">
        <v>45362</v>
      </c>
      <c r="D6" s="1" t="s">
        <v>206</v>
      </c>
      <c r="E6" s="1" t="s">
        <v>211</v>
      </c>
      <c r="F6" s="3">
        <v>180000</v>
      </c>
    </row>
    <row r="7" spans="1:6" x14ac:dyDescent="0.3">
      <c r="A7" s="1" t="s">
        <v>197</v>
      </c>
      <c r="B7" s="1" t="s">
        <v>202</v>
      </c>
      <c r="C7" s="2">
        <v>45366</v>
      </c>
      <c r="D7" s="1" t="s">
        <v>207</v>
      </c>
      <c r="E7" s="1" t="s">
        <v>212</v>
      </c>
      <c r="F7" s="3">
        <v>300000</v>
      </c>
    </row>
    <row r="8" spans="1:6" x14ac:dyDescent="0.3">
      <c r="A8" s="1" t="s">
        <v>198</v>
      </c>
      <c r="B8" s="1" t="s">
        <v>203</v>
      </c>
      <c r="C8" s="2">
        <v>45373</v>
      </c>
      <c r="D8" s="1" t="s">
        <v>208</v>
      </c>
      <c r="E8" s="1" t="s">
        <v>210</v>
      </c>
      <c r="F8" s="3">
        <v>140000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A3" sqref="A3:F10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26" t="s">
        <v>101</v>
      </c>
      <c r="B1" s="26"/>
      <c r="C1" s="26"/>
      <c r="D1" s="26"/>
      <c r="E1" s="26"/>
      <c r="F1" s="26"/>
    </row>
    <row r="2" spans="1:6" ht="17.25" thickBot="1" x14ac:dyDescent="0.35"/>
    <row r="3" spans="1:6" x14ac:dyDescent="0.3">
      <c r="A3" s="29" t="s">
        <v>102</v>
      </c>
      <c r="B3" s="30" t="s">
        <v>105</v>
      </c>
      <c r="C3" s="30" t="s">
        <v>116</v>
      </c>
      <c r="D3" s="30" t="s">
        <v>115</v>
      </c>
      <c r="E3" s="30" t="s">
        <v>114</v>
      </c>
      <c r="F3" s="31" t="s">
        <v>117</v>
      </c>
    </row>
    <row r="4" spans="1:6" x14ac:dyDescent="0.3">
      <c r="A4" s="32" t="s">
        <v>103</v>
      </c>
      <c r="B4" s="5" t="s">
        <v>108</v>
      </c>
      <c r="C4" s="27">
        <v>1532</v>
      </c>
      <c r="D4" s="28">
        <v>22980</v>
      </c>
      <c r="E4" s="5" t="s">
        <v>118</v>
      </c>
      <c r="F4" s="33">
        <f>_xlfn.RANK.EQ(D4,$D$4:$D$10)</f>
        <v>3</v>
      </c>
    </row>
    <row r="5" spans="1:6" x14ac:dyDescent="0.3">
      <c r="A5" s="32"/>
      <c r="B5" s="5" t="s">
        <v>109</v>
      </c>
      <c r="C5" s="27">
        <v>2415</v>
      </c>
      <c r="D5" s="28">
        <v>39848</v>
      </c>
      <c r="E5" s="5" t="s">
        <v>118</v>
      </c>
      <c r="F5" s="33">
        <f t="shared" ref="F5:F10" si="0">_xlfn.RANK.EQ(D5,$D$4:$D$10)</f>
        <v>1</v>
      </c>
    </row>
    <row r="6" spans="1:6" x14ac:dyDescent="0.3">
      <c r="A6" s="32"/>
      <c r="B6" s="5" t="s">
        <v>106</v>
      </c>
      <c r="C6" s="27">
        <v>1988</v>
      </c>
      <c r="D6" s="28">
        <v>33796</v>
      </c>
      <c r="E6" s="5" t="s">
        <v>118</v>
      </c>
      <c r="F6" s="33">
        <f t="shared" si="0"/>
        <v>2</v>
      </c>
    </row>
    <row r="7" spans="1:6" x14ac:dyDescent="0.3">
      <c r="A7" s="32" t="s">
        <v>104</v>
      </c>
      <c r="B7" s="5" t="s">
        <v>112</v>
      </c>
      <c r="C7" s="27">
        <v>1679</v>
      </c>
      <c r="D7" s="28">
        <v>6044</v>
      </c>
      <c r="E7" s="5" t="s">
        <v>119</v>
      </c>
      <c r="F7" s="33">
        <f t="shared" si="0"/>
        <v>5</v>
      </c>
    </row>
    <row r="8" spans="1:6" x14ac:dyDescent="0.3">
      <c r="A8" s="32"/>
      <c r="B8" s="5" t="s">
        <v>113</v>
      </c>
      <c r="C8" s="27">
        <v>2376</v>
      </c>
      <c r="D8" s="28">
        <v>9029</v>
      </c>
      <c r="E8" s="5" t="s">
        <v>119</v>
      </c>
      <c r="F8" s="33">
        <f t="shared" si="0"/>
        <v>4</v>
      </c>
    </row>
    <row r="9" spans="1:6" x14ac:dyDescent="0.3">
      <c r="A9" s="32" t="s">
        <v>107</v>
      </c>
      <c r="B9" s="5" t="s">
        <v>110</v>
      </c>
      <c r="C9" s="27">
        <v>2571</v>
      </c>
      <c r="D9" s="28">
        <v>5142</v>
      </c>
      <c r="E9" s="5" t="s">
        <v>120</v>
      </c>
      <c r="F9" s="33">
        <f t="shared" si="0"/>
        <v>6</v>
      </c>
    </row>
    <row r="10" spans="1:6" ht="17.25" thickBot="1" x14ac:dyDescent="0.35">
      <c r="A10" s="34"/>
      <c r="B10" s="35" t="s">
        <v>111</v>
      </c>
      <c r="C10" s="36">
        <v>1864</v>
      </c>
      <c r="D10" s="37">
        <v>4474</v>
      </c>
      <c r="E10" s="35" t="s">
        <v>120</v>
      </c>
      <c r="F10" s="38">
        <f t="shared" si="0"/>
        <v>7</v>
      </c>
    </row>
  </sheetData>
  <mergeCells count="4">
    <mergeCell ref="A1:F1"/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J13"/>
  <sheetViews>
    <sheetView workbookViewId="0">
      <selection activeCell="H20" sqref="H20"/>
    </sheetView>
  </sheetViews>
  <sheetFormatPr defaultRowHeight="16.5" x14ac:dyDescent="0.3"/>
  <cols>
    <col min="1" max="1" width="3.625" customWidth="1"/>
  </cols>
  <sheetData>
    <row r="1" spans="2:10" x14ac:dyDescent="0.3">
      <c r="B1" t="s">
        <v>121</v>
      </c>
    </row>
    <row r="3" spans="2:10" x14ac:dyDescent="0.3">
      <c r="B3" t="s">
        <v>213</v>
      </c>
    </row>
    <row r="4" spans="2:10" x14ac:dyDescent="0.3">
      <c r="B4">
        <v>2531001</v>
      </c>
      <c r="C4" t="s">
        <v>214</v>
      </c>
      <c r="D4">
        <v>24</v>
      </c>
      <c r="E4">
        <v>26</v>
      </c>
      <c r="F4">
        <v>25</v>
      </c>
      <c r="G4">
        <v>25</v>
      </c>
      <c r="H4">
        <v>27</v>
      </c>
      <c r="I4">
        <v>127</v>
      </c>
      <c r="J4">
        <v>25.4</v>
      </c>
    </row>
    <row r="5" spans="2:10" x14ac:dyDescent="0.3">
      <c r="B5">
        <v>2531002</v>
      </c>
      <c r="C5" t="s">
        <v>215</v>
      </c>
      <c r="D5">
        <v>28</v>
      </c>
      <c r="E5">
        <v>24</v>
      </c>
      <c r="F5">
        <v>26</v>
      </c>
      <c r="G5">
        <v>28</v>
      </c>
      <c r="H5">
        <v>25</v>
      </c>
      <c r="I5">
        <v>131</v>
      </c>
      <c r="J5">
        <v>26.2</v>
      </c>
    </row>
    <row r="6" spans="2:10" x14ac:dyDescent="0.3">
      <c r="B6">
        <v>2531003</v>
      </c>
      <c r="C6" t="s">
        <v>216</v>
      </c>
      <c r="D6">
        <v>21</v>
      </c>
      <c r="E6">
        <v>29</v>
      </c>
      <c r="F6">
        <v>28</v>
      </c>
      <c r="G6">
        <v>27</v>
      </c>
      <c r="H6">
        <v>26</v>
      </c>
      <c r="I6">
        <v>131</v>
      </c>
      <c r="J6">
        <v>26.2</v>
      </c>
    </row>
    <row r="7" spans="2:10" x14ac:dyDescent="0.3">
      <c r="B7">
        <v>2531004</v>
      </c>
      <c r="C7" t="s">
        <v>217</v>
      </c>
      <c r="D7">
        <v>27</v>
      </c>
      <c r="E7">
        <v>30</v>
      </c>
      <c r="F7">
        <v>29</v>
      </c>
      <c r="G7">
        <v>28</v>
      </c>
      <c r="H7">
        <v>29</v>
      </c>
      <c r="I7">
        <v>143</v>
      </c>
      <c r="J7">
        <v>28.6</v>
      </c>
    </row>
    <row r="8" spans="2:10" x14ac:dyDescent="0.3">
      <c r="B8">
        <v>2531005</v>
      </c>
      <c r="C8" t="s">
        <v>218</v>
      </c>
      <c r="D8">
        <v>19</v>
      </c>
      <c r="E8">
        <v>18</v>
      </c>
      <c r="F8">
        <v>20</v>
      </c>
      <c r="G8">
        <v>22</v>
      </c>
      <c r="H8">
        <v>20</v>
      </c>
      <c r="I8">
        <v>99</v>
      </c>
      <c r="J8">
        <v>19.8</v>
      </c>
    </row>
    <row r="9" spans="2:10" x14ac:dyDescent="0.3">
      <c r="B9">
        <v>2531006</v>
      </c>
      <c r="C9" t="s">
        <v>219</v>
      </c>
      <c r="D9">
        <v>23</v>
      </c>
      <c r="E9">
        <v>27</v>
      </c>
      <c r="F9">
        <v>25</v>
      </c>
      <c r="G9">
        <v>26</v>
      </c>
      <c r="H9">
        <v>25</v>
      </c>
      <c r="I9">
        <v>126</v>
      </c>
      <c r="J9">
        <v>25.2</v>
      </c>
    </row>
    <row r="10" spans="2:10" x14ac:dyDescent="0.3">
      <c r="B10">
        <v>2531007</v>
      </c>
      <c r="C10" t="s">
        <v>220</v>
      </c>
      <c r="D10">
        <v>28</v>
      </c>
      <c r="E10">
        <v>29</v>
      </c>
      <c r="F10">
        <v>28</v>
      </c>
      <c r="G10">
        <v>27</v>
      </c>
      <c r="H10">
        <v>29</v>
      </c>
      <c r="I10">
        <v>141</v>
      </c>
      <c r="J10">
        <v>28.2</v>
      </c>
    </row>
    <row r="11" spans="2:10" x14ac:dyDescent="0.3">
      <c r="B11">
        <v>2531008</v>
      </c>
      <c r="C11" t="s">
        <v>221</v>
      </c>
      <c r="D11">
        <v>24</v>
      </c>
      <c r="E11">
        <v>21</v>
      </c>
      <c r="F11">
        <v>22</v>
      </c>
      <c r="G11">
        <v>24</v>
      </c>
      <c r="H11">
        <v>25</v>
      </c>
      <c r="I11">
        <v>116</v>
      </c>
      <c r="J11">
        <v>23.2</v>
      </c>
    </row>
    <row r="12" spans="2:10" x14ac:dyDescent="0.3">
      <c r="B12">
        <v>2531009</v>
      </c>
      <c r="C12" t="s">
        <v>222</v>
      </c>
      <c r="D12">
        <v>26</v>
      </c>
      <c r="E12">
        <v>29</v>
      </c>
      <c r="F12">
        <v>29</v>
      </c>
      <c r="G12">
        <v>28</v>
      </c>
      <c r="H12">
        <v>30</v>
      </c>
      <c r="I12">
        <v>142</v>
      </c>
      <c r="J12">
        <v>28.4</v>
      </c>
    </row>
    <row r="13" spans="2:10" x14ac:dyDescent="0.3">
      <c r="B13">
        <v>2531010</v>
      </c>
      <c r="C13" t="s">
        <v>223</v>
      </c>
      <c r="D13">
        <v>28</v>
      </c>
      <c r="E13">
        <v>25</v>
      </c>
      <c r="F13">
        <v>26</v>
      </c>
      <c r="G13">
        <v>24</v>
      </c>
      <c r="H13">
        <v>26</v>
      </c>
      <c r="I13">
        <v>129</v>
      </c>
      <c r="J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3" workbookViewId="0">
      <selection activeCell="C28" sqref="C28:C36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7" t="s">
        <v>7</v>
      </c>
      <c r="G1" t="s">
        <v>17</v>
      </c>
      <c r="H1" s="7" t="s">
        <v>52</v>
      </c>
    </row>
    <row r="2" spans="1:10" x14ac:dyDescent="0.3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3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IF(_xlfn.RANK.EQ(I3,$I$3:$I$11,0)&lt;=3,"국가대표",IF(_xlfn.RANK.EQ(I3,$I$3:$I$11,0)&lt;=6,"상비군",""))</f>
        <v>상비군</v>
      </c>
    </row>
    <row r="4" spans="1:10" x14ac:dyDescent="0.3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IF(_xlfn.RANK.EQ(I4,$I$3:$I$11,0)&lt;=3,"국가대표",IF(_xlfn.RANK.EQ(I4,$I$3:$I$11,0)&lt;=6,"상비군",""))</f>
        <v>국가대표</v>
      </c>
    </row>
    <row r="5" spans="1:10" x14ac:dyDescent="0.3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3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3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3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3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3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3">
      <c r="A11" s="19" t="s">
        <v>6</v>
      </c>
      <c r="B11" s="20"/>
      <c r="C11" s="20"/>
      <c r="D11" s="21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3">
      <c r="A12" s="4"/>
    </row>
    <row r="13" spans="1:10" x14ac:dyDescent="0.3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3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3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UPPER(RIGHT(H15,3)&amp;"-"&amp;LEFT(G15,2)&amp;"-"&amp;RIGHT(I15,2))</f>
        <v>322-20-ID</v>
      </c>
    </row>
    <row r="16" spans="1:10" x14ac:dyDescent="0.3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UPPER(RIGHT(H16,3)&amp;"-"&amp;LEFT(G16,2)&amp;"-"&amp;RIGHT(I16,2))</f>
        <v>T97-20-MI</v>
      </c>
    </row>
    <row r="17" spans="1:10" x14ac:dyDescent="0.3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N11-20-LA</v>
      </c>
    </row>
    <row r="18" spans="1:10" x14ac:dyDescent="0.3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486-20-IA</v>
      </c>
    </row>
    <row r="19" spans="1:10" x14ac:dyDescent="0.3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D25-20-CE</v>
      </c>
    </row>
    <row r="20" spans="1:10" x14ac:dyDescent="0.3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823-20-IA</v>
      </c>
    </row>
    <row r="21" spans="1:10" x14ac:dyDescent="0.3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G02-20-EL</v>
      </c>
    </row>
    <row r="22" spans="1:10" x14ac:dyDescent="0.3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917-20-RT</v>
      </c>
    </row>
    <row r="23" spans="1:10" x14ac:dyDescent="0.3">
      <c r="A23" s="9" t="s">
        <v>23</v>
      </c>
      <c r="B23" s="6">
        <f ca="1">TRUNC(SUMIF(C15:D21,C15,D15:D21)/SUM(D15:D21)*100)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105-20-AD</v>
      </c>
    </row>
    <row r="24" spans="1:10" x14ac:dyDescent="0.3">
      <c r="A24" s="9" t="s">
        <v>24</v>
      </c>
      <c r="B24" s="6">
        <f ca="1">TRUNC(SUMIF(C15:D21,C16,D15:D21)/SUM(D15:D21)*100)</f>
        <v>42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224-20-CH</v>
      </c>
    </row>
    <row r="26" spans="1:10" x14ac:dyDescent="0.3">
      <c r="A26" t="s">
        <v>36</v>
      </c>
      <c r="B26" s="7" t="s">
        <v>37</v>
      </c>
    </row>
    <row r="27" spans="1:10" x14ac:dyDescent="0.3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3">
      <c r="A28" s="5" t="s">
        <v>39</v>
      </c>
      <c r="B28" s="5">
        <v>268</v>
      </c>
      <c r="C28" s="5">
        <f>ROUNDDOWN(B28*(1-VLOOKUP(B28,$E$29:$G$33,3,TRUE)),1)</f>
        <v>246.5</v>
      </c>
      <c r="E28" s="22" t="s">
        <v>48</v>
      </c>
      <c r="F28" s="23"/>
      <c r="G28" s="5" t="s">
        <v>49</v>
      </c>
    </row>
    <row r="29" spans="1:10" x14ac:dyDescent="0.3">
      <c r="A29" s="5" t="s">
        <v>40</v>
      </c>
      <c r="B29" s="5">
        <v>135</v>
      </c>
      <c r="C29" s="5">
        <f t="shared" ref="C29:C36" si="3">ROUNDDOWN(B29*(1-VLOOKUP(B29,$E$29:$G$33,3,TRUE)),1)</f>
        <v>128.19999999999999</v>
      </c>
      <c r="E29" s="12">
        <v>0</v>
      </c>
      <c r="F29" s="13">
        <v>100</v>
      </c>
      <c r="G29" s="14">
        <v>0.02</v>
      </c>
    </row>
    <row r="30" spans="1:10" x14ac:dyDescent="0.3">
      <c r="A30" s="5" t="s">
        <v>41</v>
      </c>
      <c r="B30" s="5">
        <v>422</v>
      </c>
      <c r="C30" s="5">
        <f t="shared" si="3"/>
        <v>358.7</v>
      </c>
      <c r="E30" s="12">
        <v>100</v>
      </c>
      <c r="F30" s="13">
        <v>200</v>
      </c>
      <c r="G30" s="14">
        <v>0.05</v>
      </c>
    </row>
    <row r="31" spans="1:10" x14ac:dyDescent="0.3">
      <c r="A31" s="5" t="s">
        <v>42</v>
      </c>
      <c r="B31" s="5">
        <v>92</v>
      </c>
      <c r="C31" s="5">
        <f t="shared" si="3"/>
        <v>90.1</v>
      </c>
      <c r="E31" s="12">
        <v>200</v>
      </c>
      <c r="F31" s="13">
        <v>300</v>
      </c>
      <c r="G31" s="14">
        <v>0.08</v>
      </c>
    </row>
    <row r="32" spans="1:10" x14ac:dyDescent="0.3">
      <c r="A32" s="5" t="s">
        <v>43</v>
      </c>
      <c r="B32" s="5">
        <v>371</v>
      </c>
      <c r="C32" s="5">
        <f t="shared" si="3"/>
        <v>326.39999999999998</v>
      </c>
      <c r="E32" s="12">
        <v>300</v>
      </c>
      <c r="F32" s="13">
        <v>400</v>
      </c>
      <c r="G32" s="14">
        <v>0.12</v>
      </c>
    </row>
    <row r="33" spans="1:7" x14ac:dyDescent="0.3">
      <c r="A33" s="5" t="s">
        <v>44</v>
      </c>
      <c r="B33" s="5">
        <v>293</v>
      </c>
      <c r="C33" s="5">
        <f t="shared" si="3"/>
        <v>269.5</v>
      </c>
      <c r="E33" s="12">
        <v>400</v>
      </c>
      <c r="F33" s="5"/>
      <c r="G33" s="14">
        <v>0.15</v>
      </c>
    </row>
    <row r="34" spans="1:7" x14ac:dyDescent="0.3">
      <c r="A34" s="5" t="s">
        <v>45</v>
      </c>
      <c r="B34" s="5">
        <v>409</v>
      </c>
      <c r="C34" s="5">
        <f t="shared" si="3"/>
        <v>347.6</v>
      </c>
    </row>
    <row r="35" spans="1:7" x14ac:dyDescent="0.3">
      <c r="A35" s="5" t="s">
        <v>46</v>
      </c>
      <c r="B35" s="5">
        <v>323</v>
      </c>
      <c r="C35" s="5">
        <f t="shared" si="3"/>
        <v>284.2</v>
      </c>
    </row>
    <row r="36" spans="1:7" x14ac:dyDescent="0.3">
      <c r="A36" s="5" t="s">
        <v>47</v>
      </c>
      <c r="B36" s="5">
        <v>256</v>
      </c>
      <c r="C36" s="5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A8" sqref="A8"/>
    </sheetView>
  </sheetViews>
  <sheetFormatPr defaultRowHeight="16.5" outlineLevelRow="3" x14ac:dyDescent="0.3"/>
  <cols>
    <col min="2" max="2" width="10.375" bestFit="1" customWidth="1"/>
    <col min="7" max="7" width="13" bestFit="1" customWidth="1"/>
  </cols>
  <sheetData>
    <row r="1" spans="1:7" ht="20.25" x14ac:dyDescent="0.3">
      <c r="A1" s="25" t="s">
        <v>137</v>
      </c>
      <c r="B1" s="25"/>
      <c r="C1" s="25"/>
      <c r="D1" s="25"/>
      <c r="E1" s="25"/>
      <c r="F1" s="25"/>
      <c r="G1" s="25"/>
    </row>
    <row r="3" spans="1:7" x14ac:dyDescent="0.3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3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3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3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3">
      <c r="A7" s="39" t="s">
        <v>224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3">
      <c r="A8" s="39" t="s">
        <v>228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3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3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3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3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3">
      <c r="A13" s="39" t="s">
        <v>225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3">
      <c r="A14" s="39" t="s">
        <v>229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3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3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3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3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3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3">
      <c r="A20" s="40" t="s">
        <v>226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3">
      <c r="A21" s="40" t="s">
        <v>230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3">
      <c r="A22" s="40" t="s">
        <v>227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3">
      <c r="A23" s="40" t="s">
        <v>231</v>
      </c>
      <c r="B23" s="16"/>
      <c r="C23" s="17"/>
      <c r="D23" s="17"/>
      <c r="E23" s="17"/>
      <c r="F23" s="17"/>
      <c r="G23" s="17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tabSelected="1" workbookViewId="0">
      <selection activeCell="F12" sqref="F12:I19"/>
    </sheetView>
  </sheetViews>
  <sheetFormatPr defaultRowHeight="16.5" x14ac:dyDescent="0.3"/>
  <sheetData>
    <row r="1" spans="1:9" x14ac:dyDescent="0.3">
      <c r="A1" s="7" t="s">
        <v>122</v>
      </c>
      <c r="F1" s="7" t="s">
        <v>134</v>
      </c>
    </row>
    <row r="2" spans="1:9" x14ac:dyDescent="0.3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3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3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3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3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3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3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3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3">
      <c r="A11" s="7" t="s">
        <v>135</v>
      </c>
      <c r="F11" s="7" t="s">
        <v>136</v>
      </c>
    </row>
    <row r="12" spans="1:9" x14ac:dyDescent="0.3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232</v>
      </c>
      <c r="H12" s="5" t="s">
        <v>233</v>
      </c>
      <c r="I12" s="5" t="s">
        <v>234</v>
      </c>
    </row>
    <row r="13" spans="1:9" x14ac:dyDescent="0.3">
      <c r="A13" s="5" t="s">
        <v>124</v>
      </c>
      <c r="B13" s="15">
        <v>935</v>
      </c>
      <c r="C13" s="15">
        <v>2855</v>
      </c>
      <c r="D13" s="15">
        <v>2768</v>
      </c>
      <c r="F13" s="5" t="s">
        <v>124</v>
      </c>
      <c r="G13" s="41">
        <v>2736</v>
      </c>
      <c r="H13" s="41">
        <v>8252</v>
      </c>
      <c r="I13" s="41">
        <v>8747</v>
      </c>
    </row>
    <row r="14" spans="1:9" x14ac:dyDescent="0.3">
      <c r="A14" s="5" t="s">
        <v>125</v>
      </c>
      <c r="B14" s="15">
        <v>804</v>
      </c>
      <c r="C14" s="15">
        <v>1864</v>
      </c>
      <c r="D14" s="15">
        <v>2024</v>
      </c>
      <c r="F14" s="5" t="s">
        <v>125</v>
      </c>
      <c r="G14" s="41">
        <v>2421</v>
      </c>
      <c r="H14" s="41">
        <v>5854</v>
      </c>
      <c r="I14" s="41">
        <v>6090</v>
      </c>
    </row>
    <row r="15" spans="1:9" x14ac:dyDescent="0.3">
      <c r="A15" s="5" t="s">
        <v>126</v>
      </c>
      <c r="B15" s="15">
        <v>557</v>
      </c>
      <c r="C15" s="15">
        <v>938</v>
      </c>
      <c r="D15" s="15">
        <v>1458</v>
      </c>
      <c r="F15" t="s">
        <v>126</v>
      </c>
      <c r="G15" s="42">
        <v>1750</v>
      </c>
      <c r="H15" s="42">
        <v>2977</v>
      </c>
      <c r="I15" s="42">
        <v>4748</v>
      </c>
    </row>
    <row r="16" spans="1:9" x14ac:dyDescent="0.3">
      <c r="A16" s="5" t="s">
        <v>127</v>
      </c>
      <c r="B16" s="15">
        <v>506</v>
      </c>
      <c r="C16" s="15">
        <v>993</v>
      </c>
      <c r="D16" s="15">
        <v>1115</v>
      </c>
      <c r="F16" t="s">
        <v>127</v>
      </c>
      <c r="G16" s="42">
        <v>1376</v>
      </c>
      <c r="H16" s="42">
        <v>2616</v>
      </c>
      <c r="I16" s="42">
        <v>3414</v>
      </c>
    </row>
    <row r="17" spans="1:9" x14ac:dyDescent="0.3">
      <c r="A17" s="5" t="s">
        <v>128</v>
      </c>
      <c r="B17" s="15">
        <v>1273</v>
      </c>
      <c r="C17" s="15">
        <v>3125</v>
      </c>
      <c r="D17" s="15">
        <v>3027</v>
      </c>
      <c r="F17" t="s">
        <v>128</v>
      </c>
      <c r="G17" s="42">
        <v>3456</v>
      </c>
      <c r="H17" s="42">
        <v>9313</v>
      </c>
      <c r="I17" s="42">
        <v>9187</v>
      </c>
    </row>
    <row r="18" spans="1:9" x14ac:dyDescent="0.3">
      <c r="A18" s="5" t="s">
        <v>129</v>
      </c>
      <c r="B18" s="15">
        <v>1369</v>
      </c>
      <c r="C18" s="15">
        <v>2793</v>
      </c>
      <c r="D18" s="15">
        <v>2125</v>
      </c>
      <c r="F18" t="s">
        <v>129</v>
      </c>
      <c r="G18" s="42">
        <v>3993</v>
      </c>
      <c r="H18" s="42">
        <v>8398</v>
      </c>
      <c r="I18" s="42">
        <v>7021</v>
      </c>
    </row>
    <row r="19" spans="1:9" x14ac:dyDescent="0.3">
      <c r="A19" s="5" t="s">
        <v>130</v>
      </c>
      <c r="B19" s="15">
        <v>1027</v>
      </c>
      <c r="C19" s="15">
        <v>1308</v>
      </c>
      <c r="D19" s="15">
        <v>2634</v>
      </c>
      <c r="F19" t="s">
        <v>130</v>
      </c>
      <c r="G19" s="42">
        <v>2710</v>
      </c>
      <c r="H19" s="42">
        <v>3739</v>
      </c>
      <c r="I19" s="42">
        <v>7323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K10"/>
  <sheetViews>
    <sheetView workbookViewId="0">
      <selection activeCell="G13" sqref="G13"/>
    </sheetView>
  </sheetViews>
  <sheetFormatPr defaultRowHeight="16.5" x14ac:dyDescent="0.3"/>
  <cols>
    <col min="2" max="7" width="7.125" customWidth="1"/>
  </cols>
  <sheetData>
    <row r="1" spans="1:11" ht="20.25" x14ac:dyDescent="0.3">
      <c r="A1" s="25" t="s">
        <v>162</v>
      </c>
      <c r="B1" s="25"/>
      <c r="C1" s="25"/>
      <c r="D1" s="25"/>
      <c r="E1" s="25"/>
      <c r="F1" s="25"/>
      <c r="G1" s="25"/>
      <c r="H1" s="25"/>
    </row>
    <row r="3" spans="1:11" x14ac:dyDescent="0.3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11" x14ac:dyDescent="0.3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11" x14ac:dyDescent="0.3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11" x14ac:dyDescent="0.3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11" x14ac:dyDescent="0.3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11" x14ac:dyDescent="0.3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11" x14ac:dyDescent="0.3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11" x14ac:dyDescent="0.3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  <c r="I10" s="42"/>
      <c r="K10" s="42"/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workbookViewId="0">
      <selection activeCell="J18" sqref="J18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5" t="s">
        <v>174</v>
      </c>
      <c r="B1" s="25"/>
      <c r="C1" s="25"/>
      <c r="D1" s="25"/>
      <c r="E1" s="25"/>
    </row>
    <row r="3" spans="1:5" x14ac:dyDescent="0.3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3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3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3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3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3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3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user214</cp:lastModifiedBy>
  <dcterms:created xsi:type="dcterms:W3CDTF">2025-02-05T04:40:07Z</dcterms:created>
  <dcterms:modified xsi:type="dcterms:W3CDTF">2026-08-03T04:39:07Z</dcterms:modified>
</cp:coreProperties>
</file>