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25년2급상시02_제출\"/>
    </mc:Choice>
  </mc:AlternateContent>
  <xr:revisionPtr revIDLastSave="0" documentId="13_ncr:1_{AFFDC403-3EB2-4AD4-A680-F706C7AABD0B}" xr6:coauthVersionLast="47" xr6:coauthVersionMax="47" xr10:uidLastSave="{00000000-0000-0000-0000-000000000000}"/>
  <bookViews>
    <workbookView xWindow="975" yWindow="2295" windowWidth="16980" windowHeight="12300" firstSheet="3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21" i="5"/>
  <c r="G5" i="5"/>
  <c r="G6" i="5"/>
  <c r="G9" i="5"/>
  <c r="G14" i="5" s="1"/>
  <c r="G10" i="5"/>
  <c r="G11" i="5"/>
  <c r="G12" i="5"/>
  <c r="G15" i="5"/>
  <c r="G16" i="5"/>
  <c r="G17" i="5"/>
  <c r="G18" i="5"/>
  <c r="G19" i="5"/>
  <c r="G4" i="5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<sst xmlns="http://schemas.openxmlformats.org/spreadsheetml/2006/main" count="290" uniqueCount="230">
  <si>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</si>
  <si>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</si>
  <si>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</si>
  <si>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</si>
  <si>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</si>
  <si>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</si>
  <si>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</si>
  <si>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</si>
  <si>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</si>
  <si>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</si>
  <si>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</si>
  <si>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</si>
  <si>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</si>
  <si>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</si>
  <si>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</si>
  <si>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</si>
  <si>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</si>
  <si>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</si>
  <si>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</si>
  <si>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</si>
  <si>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</si>
  <si>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</si>
  <si>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</si>
  <si>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</si>
  <si>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</si>
  <si>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</si>
  <si>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</si>
  <si>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</si>
  <si>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</si>
  <si>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</si>
  <si>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</si>
  <si>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</si>
  <si>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</si>
  <si>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</si>
  <si>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</si>
  <si>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</si>
  <si>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</si>
  <si>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</si>
  <si>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</si>
  <si>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</si>
  <si>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</si>
  <si>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</si>
  <si>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</si>
  <si>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</si>
  <si>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</si>
  <si>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</si>
  <si>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</si>
  <si>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</si>
  <si>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</si>
  <si>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</si>
  <si>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</si>
  <si>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</si>
  <si>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</si>
  <si>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</si>
  <si>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</si>
  <si>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</si>
  <si>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</si>
  <si>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</si>
  <si>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</si>
  <si>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</si>
  <si>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</si>
  <si>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</si>
  <si>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</si>
  <si>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</si>
  <si>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</si>
  <si>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</si>
  <si>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</si>
  <si>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</si>
  <si>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</si>
  <si>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</si>
  <si>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</si>
  <si>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</si>
  <si>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</si>
  <si>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</si>
  <si>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</si>
  <si>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</si>
  <si>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</si>
  <si>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</si>
  <si>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</si>
  <si>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</si>
  <si>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</si>
  <si>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</si>
  <si>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</si>
  <si>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</si>
  <si>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</si>
  <si>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</si>
  <si>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</si>
  <si>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</si>
  <si>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</si>
  <si>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</si>
  <si>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</si>
  <si>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</si>
  <si>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</si>
  <si>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</si>
  <si>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</si>
  <si>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</si>
  <si>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</si>
  <si>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</si>
  <si>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</si>
  <si>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</si>
  <si>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</si>
  <si>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</si>
  <si>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</si>
  <si>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</si>
  <si>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</si>
  <si>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</si>
  <si>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</si>
  <si>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</si>
  <si>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</si>
  <si>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</si>
  <si>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</si>
  <si>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</si>
  <si>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</si>
  <si>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</si>
  <si>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</si>
  <si>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</si>
  <si>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</si>
  <si>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</si>
  <si>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</si>
  <si>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</si>
  <si>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</si>
  <si>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</si>
  <si>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</si>
  <si>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</si>
  <si>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</si>
  <si>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</si>
  <si>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</si>
  <si>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</si>
  <si>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</si>
  <si>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</si>
  <si>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</si>
  <si>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</si>
  <si>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</si>
  <si>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</si>
  <si>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</si>
  <si>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</si>
  <si>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</si>
  <si>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</si>
  <si>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</si>
  <si>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</si>
  <si>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</si>
  <si>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</si>
  <si>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</si>
  <si>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</si>
  <si>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</si>
  <si>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</si>
  <si>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</si>
  <si>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</si>
  <si>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</si>
  <si>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</si>
  <si>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</si>
  <si>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</si>
  <si>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</si>
  <si>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</si>
  <si>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</si>
  <si>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</si>
  <si>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</si>
  <si>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</si>
  <si>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</si>
  <si>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</si>
  <si>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</si>
  <si>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</si>
  <si>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</si>
  <si>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</si>
  <si>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</si>
  <si>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</si>
  <si>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</si>
  <si>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</si>
  <si>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</si>
  <si>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</si>
  <si>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</si>
  <si>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</si>
  <si>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</si>
  <si>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</si>
  <si>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</si>
  <si>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</si>
  <si>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</si>
  <si>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</si>
  <si>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</si>
  <si>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</si>
  <si>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</si>
  <si>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</si>
  <si>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</si>
  <si>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</si>
  <si>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</si>
  <si>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</si>
  <si>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</si>
  <si>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</si>
  <si>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</si>
  <si>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</si>
  <si>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</si>
  <si>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</si>
  <si>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</si>
  <si>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</si>
  <si>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</si>
  <si>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</si>
  <si>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</si>
  <si>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</si>
  <si>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</si>
  <si>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</si>
  <si>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</si>
  <si>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</si>
  <si>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</si>
  <si>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</si>
  <si>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</si>
  <si>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</si>
  <si>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</si>
  <si>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</si>
  <si>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</si>
  <si>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</si>
  <si>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</si>
  <si>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</si>
  <si>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</si>
  <si>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</si>
  <si>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</si>
  <si>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</si>
  <si>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</si>
  <si>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</si>
  <si>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</si>
  <si>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</si>
  <si>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주방 최대</t>
  </si>
  <si>
    <t>세탁 최대</t>
  </si>
  <si>
    <t>청소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</si>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</sst>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</a:t>
            </a:r>
            <a:r>
              <a:rPr lang="en-US" altLang="ko-KR"/>
              <a:t> </a:t>
            </a:r>
            <a:r>
              <a:rPr lang="ko-KR"/>
              <a:t>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F1-4BBE-923A-1902B982D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058168"/>
        <c:axId val="83204844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8320484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32058168"/>
        <c:crosses val="max"/>
        <c:crossBetween val="between"/>
      </c:valAx>
      <c:catAx>
        <c:axId val="832058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2048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11</xdr:row>
          <xdr:rowOff>9525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1CFB0AB9-4E59-1DF8-4E1E-8EA9AB48EBE9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8" sqref="F8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3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3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3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3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3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K6" sqref="K6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38" t="s">
        <v>101</v>
      </c>
      <c r="B1" s="38"/>
      <c r="C1" s="38"/>
      <c r="D1" s="38"/>
      <c r="E1" s="38"/>
      <c r="F1" s="38"/>
    </row>
    <row r="2" spans="1:6" ht="17.25" thickBot="1" x14ac:dyDescent="0.35"/>
    <row r="3" spans="1:6" x14ac:dyDescent="0.3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3">
      <c r="A4" s="29" t="s">
        <v>103</v>
      </c>
      <c r="B4" s="4" t="s">
        <v>108</v>
      </c>
      <c r="C4" s="16">
        <v>1532</v>
      </c>
      <c r="D4" s="17">
        <v>22980</v>
      </c>
      <c r="E4" s="4" t="s">
        <v>118</v>
      </c>
      <c r="F4" s="21">
        <f>_xlfn.RANK.EQ(D4,$D$4:$D$10)</f>
        <v>3</v>
      </c>
    </row>
    <row r="5" spans="1:6" x14ac:dyDescent="0.3">
      <c r="A5" s="29"/>
      <c r="B5" s="4" t="s">
        <v>109</v>
      </c>
      <c r="C5" s="16">
        <v>2415</v>
      </c>
      <c r="D5" s="17">
        <v>39848</v>
      </c>
      <c r="E5" s="4" t="s">
        <v>118</v>
      </c>
      <c r="F5" s="21">
        <f t="shared" ref="F5:F10" si="0">_xlfn.RANK.EQ(D5,$D$4:$D$10)</f>
        <v>1</v>
      </c>
    </row>
    <row r="6" spans="1:6" x14ac:dyDescent="0.3">
      <c r="A6" s="29"/>
      <c r="B6" s="4" t="s">
        <v>106</v>
      </c>
      <c r="C6" s="16">
        <v>1988</v>
      </c>
      <c r="D6" s="17">
        <v>33796</v>
      </c>
      <c r="E6" s="4" t="s">
        <v>118</v>
      </c>
      <c r="F6" s="21">
        <f t="shared" si="0"/>
        <v>2</v>
      </c>
    </row>
    <row r="7" spans="1:6" x14ac:dyDescent="0.3">
      <c r="A7" s="29" t="s">
        <v>104</v>
      </c>
      <c r="B7" s="4" t="s">
        <v>112</v>
      </c>
      <c r="C7" s="16">
        <v>1679</v>
      </c>
      <c r="D7" s="17">
        <v>6044</v>
      </c>
      <c r="E7" s="4" t="s">
        <v>119</v>
      </c>
      <c r="F7" s="21">
        <f t="shared" si="0"/>
        <v>5</v>
      </c>
    </row>
    <row r="8" spans="1:6" x14ac:dyDescent="0.3">
      <c r="A8" s="29"/>
      <c r="B8" s="4" t="s">
        <v>113</v>
      </c>
      <c r="C8" s="16">
        <v>2376</v>
      </c>
      <c r="D8" s="17">
        <v>9029</v>
      </c>
      <c r="E8" s="4" t="s">
        <v>119</v>
      </c>
      <c r="F8" s="21">
        <f t="shared" si="0"/>
        <v>4</v>
      </c>
    </row>
    <row r="9" spans="1:6" x14ac:dyDescent="0.3">
      <c r="A9" s="29" t="s">
        <v>107</v>
      </c>
      <c r="B9" s="4" t="s">
        <v>110</v>
      </c>
      <c r="C9" s="16">
        <v>2571</v>
      </c>
      <c r="D9" s="17">
        <v>5142</v>
      </c>
      <c r="E9" s="4" t="s">
        <v>120</v>
      </c>
      <c r="F9" s="21">
        <f t="shared" si="0"/>
        <v>6</v>
      </c>
    </row>
    <row r="10" spans="1:6" ht="17.25" thickBot="1" x14ac:dyDescent="0.35">
      <c r="A10" s="30"/>
      <c r="B10" s="22" t="s">
        <v>111</v>
      </c>
      <c r="C10" s="23">
        <v>1864</v>
      </c>
      <c r="D10" s="24">
        <v>4474</v>
      </c>
      <c r="E10" s="22" t="s">
        <v>120</v>
      </c>
      <c r="F10" s="2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F9" sqref="F9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D15" sqref="D15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1" t="s">
        <v>6</v>
      </c>
      <c r="B11" s="32"/>
      <c r="C11" s="32"/>
      <c r="D11" s="33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TRUNC(SUMIF($C$15:$C$21,A23,$D$15:$D$21)/SUM($D$15:$D$21)*100,0)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TRUNC(SUMIF($C$15:$C$21,A24,$D$15:$D$21)/SUM($D$15:$D$21)*100,0)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6" t="s">
        <v>51</v>
      </c>
      <c r="F27" s="36"/>
      <c r="G27" s="36"/>
    </row>
    <row r="28" spans="1:10" x14ac:dyDescent="0.3">
      <c r="A28" s="4" t="s">
        <v>39</v>
      </c>
      <c r="B28" s="4">
        <v>268</v>
      </c>
      <c r="C28" s="4">
        <f>ROUNDDOWN(B28*(1-VLOOKUP(B28,$E$28:$G$33,3,1)),1)</f>
        <v>246.5</v>
      </c>
      <c r="E28" s="34" t="s">
        <v>48</v>
      </c>
      <c r="F28" s="35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ROUNDDOWN(B29*(1-VLOOKUP(B29,$E$28:$G$33,3,1)),1)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B4" sqref="B4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7" t="s">
        <v>137</v>
      </c>
      <c r="B1" s="37"/>
      <c r="C1" s="37"/>
      <c r="D1" s="37"/>
      <c r="E1" s="37"/>
      <c r="F1" s="37"/>
      <c r="G1" s="37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148</v>
      </c>
      <c r="C4" s="13">
        <v>12000</v>
      </c>
      <c r="D4" s="13">
        <v>2435</v>
      </c>
      <c r="E4" s="13">
        <v>2019</v>
      </c>
      <c r="F4" s="13">
        <v>2367</v>
      </c>
      <c r="G4" s="13">
        <f>SUM(D4:F4)*C4</f>
        <v>81852000</v>
      </c>
    </row>
    <row r="5" spans="1:7" outlineLevel="3" x14ac:dyDescent="0.3">
      <c r="A5" s="4" t="s">
        <v>141</v>
      </c>
      <c r="B5" s="4" t="s">
        <v>153</v>
      </c>
      <c r="C5" s="13">
        <v>19200</v>
      </c>
      <c r="D5" s="13">
        <v>1153</v>
      </c>
      <c r="E5" s="13">
        <v>1084</v>
      </c>
      <c r="F5" s="13">
        <v>968</v>
      </c>
      <c r="G5" s="13">
        <f t="shared" ref="G5:G19" si="0">SUM(D5:F5)*C5</f>
        <v>61536000</v>
      </c>
    </row>
    <row r="6" spans="1:7" outlineLevel="3" x14ac:dyDescent="0.3">
      <c r="A6" s="4" t="s">
        <v>141</v>
      </c>
      <c r="B6" s="4" t="s">
        <v>157</v>
      </c>
      <c r="C6" s="13">
        <v>6700</v>
      </c>
      <c r="D6" s="13">
        <v>2425</v>
      </c>
      <c r="E6" s="13">
        <v>2536</v>
      </c>
      <c r="F6" s="13">
        <v>2148</v>
      </c>
      <c r="G6" s="13">
        <f t="shared" si="0"/>
        <v>47630300</v>
      </c>
    </row>
    <row r="7" spans="1:7" outlineLevel="2" x14ac:dyDescent="0.3">
      <c r="A7" s="26" t="s">
        <v>224</v>
      </c>
      <c r="B7" s="4"/>
      <c r="C7" s="13"/>
      <c r="D7" s="13">
        <f>SUBTOTAL(9,D4:D6)</f>
        <v>6013</v>
      </c>
      <c r="E7" s="13">
        <f>SUBTOTAL(9,E4:E6)</f>
        <v>5639</v>
      </c>
      <c r="F7" s="13">
        <f>SUBTOTAL(9,F4:F6)</f>
        <v>5483</v>
      </c>
      <c r="G7" s="13"/>
    </row>
    <row r="8" spans="1:7" outlineLevel="1" x14ac:dyDescent="0.3">
      <c r="A8" s="26" t="s">
        <v>222</v>
      </c>
      <c r="B8" s="4"/>
      <c r="C8" s="13"/>
      <c r="D8" s="13"/>
      <c r="E8" s="13"/>
      <c r="F8" s="13"/>
      <c r="G8" s="13">
        <f>SUBTOTAL(4,G4:G6)</f>
        <v>81852000</v>
      </c>
    </row>
    <row r="9" spans="1:7" outlineLevel="3" x14ac:dyDescent="0.3">
      <c r="A9" s="4" t="s">
        <v>139</v>
      </c>
      <c r="B9" s="4" t="s">
        <v>154</v>
      </c>
      <c r="C9" s="13">
        <v>20000</v>
      </c>
      <c r="D9" s="13">
        <v>1368</v>
      </c>
      <c r="E9" s="13">
        <v>1068</v>
      </c>
      <c r="F9" s="13">
        <v>1456</v>
      </c>
      <c r="G9" s="13">
        <f t="shared" si="0"/>
        <v>77840000</v>
      </c>
    </row>
    <row r="10" spans="1:7" outlineLevel="3" x14ac:dyDescent="0.3">
      <c r="A10" s="4" t="s">
        <v>139</v>
      </c>
      <c r="B10" s="4" t="s">
        <v>155</v>
      </c>
      <c r="C10" s="13">
        <v>16700</v>
      </c>
      <c r="D10" s="13">
        <v>1569</v>
      </c>
      <c r="E10" s="13">
        <v>1239</v>
      </c>
      <c r="F10" s="13">
        <v>1458</v>
      </c>
      <c r="G10" s="13">
        <f t="shared" si="0"/>
        <v>71242200</v>
      </c>
    </row>
    <row r="11" spans="1:7" outlineLevel="3" x14ac:dyDescent="0.3">
      <c r="A11" s="4" t="s">
        <v>139</v>
      </c>
      <c r="B11" s="4" t="s">
        <v>159</v>
      </c>
      <c r="C11" s="13">
        <v>18300</v>
      </c>
      <c r="D11" s="13">
        <v>1667</v>
      </c>
      <c r="E11" s="13">
        <v>1827</v>
      </c>
      <c r="F11" s="13">
        <v>1368</v>
      </c>
      <c r="G11" s="13">
        <f t="shared" si="0"/>
        <v>88974600</v>
      </c>
    </row>
    <row r="12" spans="1:7" outlineLevel="3" x14ac:dyDescent="0.3">
      <c r="A12" s="4" t="s">
        <v>139</v>
      </c>
      <c r="B12" s="4" t="s">
        <v>151</v>
      </c>
      <c r="C12" s="13">
        <v>11000</v>
      </c>
      <c r="D12" s="13">
        <v>1385</v>
      </c>
      <c r="E12" s="13">
        <v>1175</v>
      </c>
      <c r="F12" s="13">
        <v>867</v>
      </c>
      <c r="G12" s="13">
        <f t="shared" si="0"/>
        <v>37697000</v>
      </c>
    </row>
    <row r="13" spans="1:7" outlineLevel="2" x14ac:dyDescent="0.3">
      <c r="A13" s="26" t="s">
        <v>225</v>
      </c>
      <c r="B13" s="4"/>
      <c r="C13" s="13"/>
      <c r="D13" s="13">
        <f>SUBTOTAL(9,D9:D12)</f>
        <v>5989</v>
      </c>
      <c r="E13" s="13">
        <f>SUBTOTAL(9,E9:E12)</f>
        <v>5309</v>
      </c>
      <c r="F13" s="13">
        <f>SUBTOTAL(9,F9:F12)</f>
        <v>5149</v>
      </c>
      <c r="G13" s="13"/>
    </row>
    <row r="14" spans="1:7" outlineLevel="1" x14ac:dyDescent="0.3">
      <c r="A14" s="26" t="s">
        <v>220</v>
      </c>
      <c r="B14" s="4"/>
      <c r="C14" s="13"/>
      <c r="D14" s="13"/>
      <c r="E14" s="13"/>
      <c r="F14" s="13"/>
      <c r="G14" s="13">
        <f>SUBTOTAL(4,G9:G12)</f>
        <v>88974600</v>
      </c>
    </row>
    <row r="15" spans="1:7" outlineLevel="3" x14ac:dyDescent="0.3">
      <c r="A15" s="4" t="s">
        <v>140</v>
      </c>
      <c r="B15" s="4" t="s">
        <v>158</v>
      </c>
      <c r="C15" s="13">
        <v>8200</v>
      </c>
      <c r="D15" s="13">
        <v>2436</v>
      </c>
      <c r="E15" s="13">
        <v>2674</v>
      </c>
      <c r="F15" s="13">
        <v>2576</v>
      </c>
      <c r="G15" s="13">
        <f t="shared" si="0"/>
        <v>63025200</v>
      </c>
    </row>
    <row r="16" spans="1:7" outlineLevel="3" x14ac:dyDescent="0.3">
      <c r="A16" s="4" t="s">
        <v>140</v>
      </c>
      <c r="B16" s="4" t="s">
        <v>149</v>
      </c>
      <c r="C16" s="13">
        <v>10600</v>
      </c>
      <c r="D16" s="13">
        <v>2307</v>
      </c>
      <c r="E16" s="13">
        <v>2551</v>
      </c>
      <c r="F16" s="13">
        <v>1968</v>
      </c>
      <c r="G16" s="13">
        <f t="shared" si="0"/>
        <v>72355600</v>
      </c>
    </row>
    <row r="17" spans="1:7" outlineLevel="3" x14ac:dyDescent="0.3">
      <c r="A17" s="4" t="s">
        <v>140</v>
      </c>
      <c r="B17" s="4" t="s">
        <v>150</v>
      </c>
      <c r="C17" s="13">
        <v>9500</v>
      </c>
      <c r="D17" s="13">
        <v>1395</v>
      </c>
      <c r="E17" s="13">
        <v>1569</v>
      </c>
      <c r="F17" s="13">
        <v>1275</v>
      </c>
      <c r="G17" s="13">
        <f t="shared" si="0"/>
        <v>40270500</v>
      </c>
    </row>
    <row r="18" spans="1:7" outlineLevel="3" x14ac:dyDescent="0.3">
      <c r="A18" s="4" t="s">
        <v>140</v>
      </c>
      <c r="B18" s="4" t="s">
        <v>152</v>
      </c>
      <c r="C18" s="13">
        <v>16100</v>
      </c>
      <c r="D18" s="13">
        <v>2207</v>
      </c>
      <c r="E18" s="13">
        <v>2045</v>
      </c>
      <c r="F18" s="13">
        <v>1866</v>
      </c>
      <c r="G18" s="13">
        <f t="shared" si="0"/>
        <v>98499800</v>
      </c>
    </row>
    <row r="19" spans="1:7" outlineLevel="3" x14ac:dyDescent="0.3">
      <c r="A19" s="4" t="s">
        <v>140</v>
      </c>
      <c r="B19" s="4" t="s">
        <v>156</v>
      </c>
      <c r="C19" s="13">
        <v>7000</v>
      </c>
      <c r="D19" s="13">
        <v>1571</v>
      </c>
      <c r="E19" s="13">
        <v>1671</v>
      </c>
      <c r="F19" s="13">
        <v>1425</v>
      </c>
      <c r="G19" s="13">
        <f t="shared" si="0"/>
        <v>32669000</v>
      </c>
    </row>
    <row r="20" spans="1:7" outlineLevel="2" x14ac:dyDescent="0.3">
      <c r="A20" s="27" t="s">
        <v>226</v>
      </c>
      <c r="B20" s="1"/>
      <c r="C20" s="14"/>
      <c r="D20" s="14">
        <f>SUBTOTAL(9,D15:D19)</f>
        <v>9916</v>
      </c>
      <c r="E20" s="14">
        <f>SUBTOTAL(9,E15:E19)</f>
        <v>10510</v>
      </c>
      <c r="F20" s="14">
        <f>SUBTOTAL(9,F15:F19)</f>
        <v>9110</v>
      </c>
      <c r="G20" s="14"/>
    </row>
    <row r="21" spans="1:7" outlineLevel="1" x14ac:dyDescent="0.3">
      <c r="A21" s="27" t="s">
        <v>221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7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7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A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L18" sqref="L18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8">
        <v>8283</v>
      </c>
      <c r="H13" s="28">
        <v>19699</v>
      </c>
      <c r="I13" s="28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8">
        <v>10159</v>
      </c>
      <c r="H14" s="28">
        <v>21450</v>
      </c>
      <c r="I14" s="28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E15" sqref="E15"/>
    </sheetView>
  </sheetViews>
  <sheetFormatPr defaultRowHeight="16.5" x14ac:dyDescent="0.3"/>
  <cols>
    <col min="2" max="7" width="7.125" customWidth="1"/>
  </cols>
  <sheetData>
    <row r="1" spans="1:8" ht="20.25" x14ac:dyDescent="0.3">
      <c r="A1" s="37" t="s">
        <v>162</v>
      </c>
      <c r="B1" s="37"/>
      <c r="C1" s="37"/>
      <c r="D1" s="37"/>
      <c r="E1" s="37"/>
      <c r="F1" s="37"/>
      <c r="G1" s="37"/>
      <c r="H1" s="37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9525</xdr:colOff>
                    <xdr:row>11</xdr:row>
                    <xdr:rowOff>9525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J19" sqref="J19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7" t="s">
        <v>174</v>
      </c>
      <c r="B1" s="37"/>
      <c r="C1" s="37"/>
      <c r="D1" s="37"/>
      <c r="E1" s="37"/>
    </row>
    <row r="3" spans="1:5" x14ac:dyDescent="0.3">
      <c r="A3" s="4" t="s">
        <v>186</v>
      </c>
      <c r="B3" s="4" t="s">
        <v>175</v>
      </c>
      <c r="C3" s="4" t="s">
        <v>185</v>
      </c>
      <c r="D3" s="4" t="s">
        <v>187</v>
      </c>
      <c r="E3" s="4" t="s">
        <v>184</v>
      </c>
    </row>
    <row r="4" spans="1:5" x14ac:dyDescent="0.3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보규 강</cp:lastModifiedBy>
  <dcterms:created xsi:type="dcterms:W3CDTF">2025-02-05T04:40:07Z</dcterms:created>
  <dcterms:modified xsi:type="dcterms:W3CDTF">2026-09-22T12:24:39Z</dcterms:modified>
</cp:coreProperties>
</file>