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3655c8435c1420/바탕 화면/길벗컴활2급통합/기출/"/>
    </mc:Choice>
  </mc:AlternateContent>
  <xr:revisionPtr revIDLastSave="328" documentId="13_ncr:1_{4FC4C8A6-B884-4B0F-9189-7F3B563AEDD5}" xr6:coauthVersionLast="47" xr6:coauthVersionMax="47" xr10:uidLastSave="{6941E335-89BC-4050-A351-14B514608A2B}"/>
  <bookViews>
    <workbookView xWindow="-98" yWindow="-98" windowWidth="21795" windowHeight="12975" firstSheet="1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externalReferences>
    <externalReference r:id="rId9"/>
  </externalReference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F22" i="5"/>
  <c r="E22" i="5"/>
  <c r="D22" i="5"/>
  <c r="F19" i="5"/>
  <c r="E19" i="5"/>
  <c r="D19" i="5"/>
  <c r="F12" i="5"/>
  <c r="E12" i="5"/>
  <c r="D12" i="5"/>
  <c r="F6" i="5"/>
  <c r="F24" i="5" s="1"/>
  <c r="E6" i="5"/>
  <c r="E24" i="5" s="1"/>
  <c r="D6" i="5"/>
  <c r="D24" i="5" s="1"/>
  <c r="C28" i="4"/>
  <c r="C29" i="4"/>
  <c r="C30" i="4"/>
  <c r="C31" i="4"/>
  <c r="C32" i="4"/>
  <c r="C33" i="4"/>
  <c r="C34" i="4"/>
  <c r="C35" i="4"/>
  <c r="C36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G14" i="5"/>
  <c r="G4" i="5"/>
  <c r="G15" i="5"/>
  <c r="G16" i="5"/>
  <c r="G17" i="5"/>
  <c r="G9" i="5"/>
  <c r="G5" i="5"/>
  <c r="G10" i="5"/>
  <c r="G11" i="5"/>
  <c r="G18" i="5"/>
  <c r="G21" i="5"/>
  <c r="G23" i="5" s="1"/>
  <c r="G8" i="5"/>
  <c r="G13" i="5" s="1"/>
  <c r="G20" i="5" l="1"/>
  <c r="G7" i="5"/>
  <c r="G25" i="5" s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<sst xmlns="http://schemas.openxmlformats.org/spreadsheetml/2006/main" count="292" uniqueCount="228">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</sst>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9.4989771749710503E-2"/>
          <c:y val="0.2015270293600683"/>
          <c:w val="0.78097703800483409"/>
          <c:h val="0.5675973587101225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차트작업!$C$3</c15:sqref>
                        </c15:formulaRef>
                      </c:ext>
                    </c:extLst>
                    <c:strCache>
                      <c:ptCount val="1"/>
                      <c:pt idx="0">
                        <c:v> 목표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차트작업!$A$4:$A$9</c15:sqref>
                        </c15:formulaRef>
                      </c:ext>
                    </c:extLst>
                    <c:strCache>
                      <c:ptCount val="6"/>
                      <c:pt idx="0">
                        <c:v>김선길</c:v>
                      </c:pt>
                      <c:pt idx="1">
                        <c:v>강하늘</c:v>
                      </c:pt>
                      <c:pt idx="2">
                        <c:v>유해인</c:v>
                      </c:pt>
                      <c:pt idx="3">
                        <c:v>문지성</c:v>
                      </c:pt>
                      <c:pt idx="4">
                        <c:v>최시아</c:v>
                      </c:pt>
                      <c:pt idx="5">
                        <c:v>홍선수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차트작업!$C$4:$C$9</c15:sqref>
                        </c15:formulaRef>
                      </c:ext>
                    </c:extLst>
                    <c:numCache>
                      <c:formatCode>#,##0_ </c:formatCode>
                      <c:ptCount val="6"/>
                      <c:pt idx="0">
                        <c:v>5100</c:v>
                      </c:pt>
                      <c:pt idx="1">
                        <c:v>5500</c:v>
                      </c:pt>
                      <c:pt idx="2">
                        <c:v>4300</c:v>
                      </c:pt>
                      <c:pt idx="3">
                        <c:v>4700</c:v>
                      </c:pt>
                      <c:pt idx="4">
                        <c:v>5100</c:v>
                      </c:pt>
                      <c:pt idx="5">
                        <c:v>3800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16D-433E-AA0E-72D0E67DA11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D3-4A1E-BF8C-28BBB177DE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9207008"/>
        <c:axId val="470686384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47068638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9207008"/>
        <c:crosses val="max"/>
        <c:crossBetween val="between"/>
      </c:valAx>
      <c:catAx>
        <c:axId val="207920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06863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14287</xdr:colOff>
      <xdr:row>11</xdr:row>
      <xdr:rowOff>0</xdr:rowOff>
    </xdr:from>
    <xdr:to>
      <xdr:col>6</xdr:col>
      <xdr:colOff>0</xdr:colOff>
      <xdr:row>13</xdr:row>
      <xdr:rowOff>0</xdr:rowOff>
    </xdr:to>
    <xdr:sp macro="[1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55C40613-7224-C098-9E4B-C71449D331B4}"/>
            </a:ext>
          </a:extLst>
        </xdr:cNvPr>
        <xdr:cNvSpPr/>
      </xdr:nvSpPr>
      <xdr:spPr>
        <a:xfrm>
          <a:off x="2314575" y="2405063"/>
          <a:ext cx="1062038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definedNames>
      <definedName name="테두리"/>
      <definedName name="합계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F9" sqref="F9"/>
    </sheetView>
  </sheetViews>
  <sheetFormatPr defaultRowHeight="16.899999999999999" x14ac:dyDescent="0.6"/>
  <cols>
    <col min="3" max="3" width="10.75" bestFit="1" customWidth="1"/>
    <col min="4" max="4" width="11.0625" bestFit="1" customWidth="1"/>
    <col min="6" max="6" width="9.0625" bestFit="1" customWidth="1"/>
  </cols>
  <sheetData>
    <row r="1" spans="1:6" x14ac:dyDescent="0.6">
      <c r="A1" t="s">
        <v>0</v>
      </c>
    </row>
    <row r="3" spans="1:6" x14ac:dyDescent="0.6">
      <c r="A3" s="1" t="s">
        <v>188</v>
      </c>
      <c r="B3" s="1" t="s">
        <v>194</v>
      </c>
      <c r="C3" s="1" t="s">
        <v>200</v>
      </c>
      <c r="D3" s="1" t="s">
        <v>201</v>
      </c>
      <c r="E3" s="1" t="s">
        <v>207</v>
      </c>
      <c r="F3" s="1" t="s">
        <v>212</v>
      </c>
    </row>
    <row r="4" spans="1:6" x14ac:dyDescent="0.6">
      <c r="A4" s="1" t="s">
        <v>189</v>
      </c>
      <c r="B4" s="1" t="s">
        <v>195</v>
      </c>
      <c r="C4" s="2">
        <v>45354</v>
      </c>
      <c r="D4" s="1" t="s">
        <v>202</v>
      </c>
      <c r="E4" s="1" t="s">
        <v>208</v>
      </c>
      <c r="F4" s="3">
        <v>240000</v>
      </c>
    </row>
    <row r="5" spans="1:6" x14ac:dyDescent="0.6">
      <c r="A5" s="1" t="s">
        <v>190</v>
      </c>
      <c r="B5" s="1" t="s">
        <v>196</v>
      </c>
      <c r="C5" s="2">
        <v>45359</v>
      </c>
      <c r="D5" s="1" t="s">
        <v>203</v>
      </c>
      <c r="E5" s="1" t="s">
        <v>209</v>
      </c>
      <c r="F5" s="3">
        <v>150000</v>
      </c>
    </row>
    <row r="6" spans="1:6" x14ac:dyDescent="0.6">
      <c r="A6" s="1" t="s">
        <v>191</v>
      </c>
      <c r="B6" s="1" t="s">
        <v>197</v>
      </c>
      <c r="C6" s="2">
        <v>45362</v>
      </c>
      <c r="D6" s="1" t="s">
        <v>204</v>
      </c>
      <c r="E6" s="1" t="s">
        <v>210</v>
      </c>
      <c r="F6" s="3">
        <v>180000</v>
      </c>
    </row>
    <row r="7" spans="1:6" x14ac:dyDescent="0.6">
      <c r="A7" s="1" t="s">
        <v>192</v>
      </c>
      <c r="B7" s="1" t="s">
        <v>198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6">
      <c r="A8" s="1" t="s">
        <v>193</v>
      </c>
      <c r="B8" s="1" t="s">
        <v>199</v>
      </c>
      <c r="C8" s="2">
        <v>45373</v>
      </c>
      <c r="D8" s="1" t="s">
        <v>206</v>
      </c>
      <c r="E8" s="1" t="s">
        <v>209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A3" sqref="A3:F10"/>
    </sheetView>
  </sheetViews>
  <sheetFormatPr defaultRowHeight="16.899999999999999" x14ac:dyDescent="0.6"/>
  <cols>
    <col min="1" max="1" width="10.4375" bestFit="1" customWidth="1"/>
    <col min="2" max="2" width="12.3125" bestFit="1" customWidth="1"/>
    <col min="4" max="4" width="10" bestFit="1" customWidth="1"/>
  </cols>
  <sheetData>
    <row r="1" spans="1:6" ht="20.25" x14ac:dyDescent="0.6">
      <c r="A1" s="23" t="s">
        <v>101</v>
      </c>
      <c r="B1" s="23"/>
      <c r="C1" s="23"/>
      <c r="D1" s="23"/>
      <c r="E1" s="23"/>
      <c r="F1" s="23"/>
    </row>
    <row r="2" spans="1:6" ht="17.25" thickBot="1" x14ac:dyDescent="0.65"/>
    <row r="3" spans="1:6" x14ac:dyDescent="0.6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6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6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6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6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6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6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7.25" thickBot="1" x14ac:dyDescent="0.6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4">
    <mergeCell ref="A1:F1"/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6.899999999999999" x14ac:dyDescent="0.6"/>
  <cols>
    <col min="1" max="1" width="3.5625" customWidth="1"/>
  </cols>
  <sheetData>
    <row r="1" spans="2:8" x14ac:dyDescent="0.6">
      <c r="B1" t="s">
        <v>121</v>
      </c>
    </row>
    <row r="3" spans="2:8" x14ac:dyDescent="0.6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6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6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6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6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6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6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6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6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6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6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21" workbookViewId="0">
      <selection activeCell="B23" sqref="B23"/>
    </sheetView>
  </sheetViews>
  <sheetFormatPr defaultRowHeight="16.899999999999999" x14ac:dyDescent="0.6"/>
  <cols>
    <col min="1" max="1" width="10.4375" bestFit="1" customWidth="1"/>
    <col min="8" max="8" width="8.6875" customWidth="1"/>
    <col min="10" max="10" width="10.4375" bestFit="1" customWidth="1"/>
  </cols>
  <sheetData>
    <row r="1" spans="1:10" x14ac:dyDescent="0.6">
      <c r="A1" t="s">
        <v>1</v>
      </c>
      <c r="B1" s="5" t="s">
        <v>7</v>
      </c>
      <c r="G1" t="s">
        <v>17</v>
      </c>
      <c r="H1" s="5" t="s">
        <v>52</v>
      </c>
    </row>
    <row r="2" spans="1:10" x14ac:dyDescent="0.6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6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6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6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6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6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6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6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6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6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6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6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6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UPPER(LEFT(H15,3))&amp;"-"&amp;RIGHT(G15,2)&amp;"_"&amp;UPPER(LEFT(I15,2))</f>
        <v>HIH-20_DA</v>
      </c>
    </row>
    <row r="16" spans="1:10" x14ac:dyDescent="0.6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UPPER(LEFT(H16,3))&amp;"-"&amp;RIGHT(G16,2)&amp;"_"&amp;UPPER(LEFT(I16,2))</f>
        <v>IDE-24_NA</v>
      </c>
    </row>
    <row r="17" spans="1:10" x14ac:dyDescent="0.6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ANC-19_ST</v>
      </c>
    </row>
    <row r="18" spans="1:10" x14ac:dyDescent="0.6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SNS-22_VI</v>
      </c>
    </row>
    <row r="19" spans="1:10" x14ac:dyDescent="0.6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GOF-21_AL</v>
      </c>
    </row>
    <row r="20" spans="1:10" x14ac:dyDescent="0.6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KES-23_RA</v>
      </c>
    </row>
    <row r="21" spans="1:10" x14ac:dyDescent="0.6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CHA-21_DA</v>
      </c>
    </row>
    <row r="22" spans="1:10" x14ac:dyDescent="0.6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INF-22_GI</v>
      </c>
    </row>
    <row r="23" spans="1:10" x14ac:dyDescent="0.6">
      <c r="A23" s="7" t="s">
        <v>23</v>
      </c>
      <c r="B23" s="4">
        <f>TRUNC(SUMIF($C$15:$C$21,A23,$D$15:$D$21)/SUM($D$15:$D$21)*100)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GKS-20_CO</v>
      </c>
    </row>
    <row r="24" spans="1:10" x14ac:dyDescent="0.6">
      <c r="A24" s="7" t="s">
        <v>24</v>
      </c>
      <c r="B24" s="4">
        <f>TRUNC(SUMIF($C$15:$C$21,A24,$D$15:$D$21)/SUM($D$15:$D$21)*100)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LSH-23_EN</v>
      </c>
    </row>
    <row r="26" spans="1:10" x14ac:dyDescent="0.6">
      <c r="A26" t="s">
        <v>36</v>
      </c>
      <c r="B26" s="5" t="s">
        <v>37</v>
      </c>
    </row>
    <row r="27" spans="1:10" x14ac:dyDescent="0.6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6">
      <c r="A28" s="4" t="s">
        <v>39</v>
      </c>
      <c r="B28" s="4">
        <v>268</v>
      </c>
      <c r="C28" s="4">
        <f>ROUNDDOWN(B28*(1-VLOOKUP(B28,$E$29:$G$33,3,TRUE)),1)</f>
        <v>246.5</v>
      </c>
      <c r="E28" s="19" t="s">
        <v>48</v>
      </c>
      <c r="F28" s="20"/>
      <c r="G28" s="4" t="s">
        <v>49</v>
      </c>
    </row>
    <row r="29" spans="1:10" x14ac:dyDescent="0.6">
      <c r="A29" s="4" t="s">
        <v>40</v>
      </c>
      <c r="B29" s="4">
        <v>135</v>
      </c>
      <c r="C29" s="4">
        <f t="shared" ref="C29:C36" si="3">ROUNDDOWN(B29*(1-VLOOKUP(B29,$E$29:$G$33,3,TRUE)),1)</f>
        <v>128.19999999999999</v>
      </c>
      <c r="E29" s="10">
        <v>0</v>
      </c>
      <c r="F29" s="11">
        <v>100</v>
      </c>
      <c r="G29" s="12">
        <v>0.02</v>
      </c>
    </row>
    <row r="30" spans="1:10" x14ac:dyDescent="0.6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6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6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6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6">
      <c r="A34" s="4" t="s">
        <v>45</v>
      </c>
      <c r="B34" s="4">
        <v>409</v>
      </c>
      <c r="C34" s="4">
        <f t="shared" si="3"/>
        <v>347.6</v>
      </c>
    </row>
    <row r="35" spans="1:7" x14ac:dyDescent="0.6">
      <c r="A35" s="4" t="s">
        <v>46</v>
      </c>
      <c r="B35" s="4">
        <v>323</v>
      </c>
      <c r="C35" s="4">
        <f t="shared" si="3"/>
        <v>284.2</v>
      </c>
    </row>
    <row r="36" spans="1:7" x14ac:dyDescent="0.6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5"/>
  <sheetViews>
    <sheetView workbookViewId="0">
      <selection activeCell="A3" sqref="A3:G25"/>
    </sheetView>
  </sheetViews>
  <sheetFormatPr defaultRowHeight="16.899999999999999" outlineLevelRow="3" x14ac:dyDescent="0.6"/>
  <cols>
    <col min="2" max="2" width="10.4375" bestFit="1" customWidth="1"/>
    <col min="7" max="7" width="11.6875" bestFit="1" customWidth="1"/>
  </cols>
  <sheetData>
    <row r="1" spans="1:7" ht="20.65" x14ac:dyDescent="0.6">
      <c r="A1" s="22" t="s">
        <v>137</v>
      </c>
      <c r="B1" s="22"/>
      <c r="C1" s="22"/>
      <c r="D1" s="22"/>
      <c r="E1" s="22"/>
      <c r="F1" s="22"/>
      <c r="G1" s="22"/>
    </row>
    <row r="3" spans="1:7" x14ac:dyDescent="0.6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6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6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2" x14ac:dyDescent="0.6">
      <c r="A6" s="36" t="s">
        <v>224</v>
      </c>
      <c r="B6" s="4"/>
      <c r="C6" s="13"/>
      <c r="D6" s="13">
        <f>SUBTOTAL(9,D4:D5)</f>
        <v>4861</v>
      </c>
      <c r="E6" s="13">
        <f>SUBTOTAL(9,E4:E5)</f>
        <v>5210</v>
      </c>
      <c r="F6" s="13">
        <f>SUBTOTAL(9,F4:F5)</f>
        <v>4724</v>
      </c>
      <c r="G6" s="13"/>
    </row>
    <row r="7" spans="1:7" outlineLevel="1" x14ac:dyDescent="0.6">
      <c r="A7" s="36" t="s">
        <v>220</v>
      </c>
      <c r="B7" s="4"/>
      <c r="C7" s="13"/>
      <c r="D7" s="13"/>
      <c r="E7" s="13"/>
      <c r="F7" s="13"/>
      <c r="G7" s="13">
        <f>SUBTOTAL(4,G4:G5)</f>
        <v>63025200</v>
      </c>
    </row>
    <row r="8" spans="1:7" outlineLevel="3" x14ac:dyDescent="0.6">
      <c r="A8" s="4" t="s">
        <v>139</v>
      </c>
      <c r="B8" s="4" t="s">
        <v>148</v>
      </c>
      <c r="C8" s="13">
        <v>12000</v>
      </c>
      <c r="D8" s="13">
        <v>2435</v>
      </c>
      <c r="E8" s="13">
        <v>2019</v>
      </c>
      <c r="F8" s="13">
        <v>2367</v>
      </c>
      <c r="G8" s="13">
        <f>SUM(D8:F8)*C8</f>
        <v>81852000</v>
      </c>
    </row>
    <row r="9" spans="1:7" outlineLevel="3" x14ac:dyDescent="0.6">
      <c r="A9" s="4" t="s">
        <v>139</v>
      </c>
      <c r="B9" s="4" t="s">
        <v>151</v>
      </c>
      <c r="C9" s="13">
        <v>11000</v>
      </c>
      <c r="D9" s="13">
        <v>1385</v>
      </c>
      <c r="E9" s="13">
        <v>1175</v>
      </c>
      <c r="F9" s="13">
        <v>867</v>
      </c>
      <c r="G9" s="13">
        <f>SUM(D9:F9)*C9</f>
        <v>37697000</v>
      </c>
    </row>
    <row r="10" spans="1:7" outlineLevel="3" x14ac:dyDescent="0.6">
      <c r="A10" s="4" t="s">
        <v>139</v>
      </c>
      <c r="B10" s="4" t="s">
        <v>149</v>
      </c>
      <c r="C10" s="13">
        <v>10600</v>
      </c>
      <c r="D10" s="13">
        <v>2307</v>
      </c>
      <c r="E10" s="13">
        <v>2551</v>
      </c>
      <c r="F10" s="13">
        <v>1968</v>
      </c>
      <c r="G10" s="13">
        <f>SUM(D10:F10)*C10</f>
        <v>72355600</v>
      </c>
    </row>
    <row r="11" spans="1:7" outlineLevel="3" x14ac:dyDescent="0.6">
      <c r="A11" s="4" t="s">
        <v>139</v>
      </c>
      <c r="B11" s="4" t="s">
        <v>150</v>
      </c>
      <c r="C11" s="13">
        <v>9500</v>
      </c>
      <c r="D11" s="13">
        <v>1395</v>
      </c>
      <c r="E11" s="13">
        <v>1569</v>
      </c>
      <c r="F11" s="13">
        <v>1275</v>
      </c>
      <c r="G11" s="13">
        <f>SUM(D11:F11)*C11</f>
        <v>40270500</v>
      </c>
    </row>
    <row r="12" spans="1:7" outlineLevel="2" x14ac:dyDescent="0.6">
      <c r="A12" s="36" t="s">
        <v>225</v>
      </c>
      <c r="B12" s="4"/>
      <c r="C12" s="13"/>
      <c r="D12" s="13">
        <f>SUBTOTAL(9,D8:D11)</f>
        <v>7522</v>
      </c>
      <c r="E12" s="13">
        <f>SUBTOTAL(9,E8:E11)</f>
        <v>7314</v>
      </c>
      <c r="F12" s="13">
        <f>SUBTOTAL(9,F8:F11)</f>
        <v>6477</v>
      </c>
      <c r="G12" s="13"/>
    </row>
    <row r="13" spans="1:7" outlineLevel="1" x14ac:dyDescent="0.6">
      <c r="A13" s="36" t="s">
        <v>221</v>
      </c>
      <c r="B13" s="4"/>
      <c r="C13" s="13"/>
      <c r="D13" s="13"/>
      <c r="E13" s="13"/>
      <c r="F13" s="13"/>
      <c r="G13" s="13">
        <f>SUBTOTAL(4,G8:G11)</f>
        <v>81852000</v>
      </c>
    </row>
    <row r="14" spans="1:7" outlineLevel="3" x14ac:dyDescent="0.6">
      <c r="A14" s="4" t="s">
        <v>140</v>
      </c>
      <c r="B14" s="4" t="s">
        <v>153</v>
      </c>
      <c r="C14" s="13">
        <v>19200</v>
      </c>
      <c r="D14" s="13">
        <v>1153</v>
      </c>
      <c r="E14" s="13">
        <v>1084</v>
      </c>
      <c r="F14" s="13">
        <v>968</v>
      </c>
      <c r="G14" s="13">
        <f>SUM(D14:F14)*C14</f>
        <v>61536000</v>
      </c>
    </row>
    <row r="15" spans="1:7" outlineLevel="3" x14ac:dyDescent="0.6">
      <c r="A15" s="4" t="s">
        <v>140</v>
      </c>
      <c r="B15" s="4" t="s">
        <v>154</v>
      </c>
      <c r="C15" s="13">
        <v>20000</v>
      </c>
      <c r="D15" s="13">
        <v>1368</v>
      </c>
      <c r="E15" s="13">
        <v>1068</v>
      </c>
      <c r="F15" s="13">
        <v>1456</v>
      </c>
      <c r="G15" s="13">
        <f>SUM(D15:F15)*C15</f>
        <v>77840000</v>
      </c>
    </row>
    <row r="16" spans="1:7" outlineLevel="3" x14ac:dyDescent="0.6">
      <c r="A16" s="4" t="s">
        <v>140</v>
      </c>
      <c r="B16" s="4" t="s">
        <v>155</v>
      </c>
      <c r="C16" s="13">
        <v>16700</v>
      </c>
      <c r="D16" s="13">
        <v>1569</v>
      </c>
      <c r="E16" s="13">
        <v>1239</v>
      </c>
      <c r="F16" s="13">
        <v>1458</v>
      </c>
      <c r="G16" s="13">
        <f>SUM(D16:F16)*C16</f>
        <v>71242200</v>
      </c>
    </row>
    <row r="17" spans="1:7" outlineLevel="3" x14ac:dyDescent="0.6">
      <c r="A17" s="4" t="s">
        <v>140</v>
      </c>
      <c r="B17" s="4" t="s">
        <v>159</v>
      </c>
      <c r="C17" s="13">
        <v>18300</v>
      </c>
      <c r="D17" s="13">
        <v>1667</v>
      </c>
      <c r="E17" s="13">
        <v>1827</v>
      </c>
      <c r="F17" s="13">
        <v>1368</v>
      </c>
      <c r="G17" s="13">
        <f>SUM(D17:F17)*C17</f>
        <v>88974600</v>
      </c>
    </row>
    <row r="18" spans="1:7" outlineLevel="3" x14ac:dyDescent="0.6">
      <c r="A18" s="4" t="s">
        <v>140</v>
      </c>
      <c r="B18" s="4" t="s">
        <v>152</v>
      </c>
      <c r="C18" s="13">
        <v>16100</v>
      </c>
      <c r="D18" s="13">
        <v>2207</v>
      </c>
      <c r="E18" s="13">
        <v>2045</v>
      </c>
      <c r="F18" s="13">
        <v>1866</v>
      </c>
      <c r="G18" s="13">
        <f>SUM(D18:F18)*C18</f>
        <v>98499800</v>
      </c>
    </row>
    <row r="19" spans="1:7" outlineLevel="2" x14ac:dyDescent="0.6">
      <c r="A19" s="36" t="s">
        <v>226</v>
      </c>
      <c r="B19" s="4"/>
      <c r="C19" s="13"/>
      <c r="D19" s="13">
        <f>SUBTOTAL(9,D14:D18)</f>
        <v>7964</v>
      </c>
      <c r="E19" s="13">
        <f>SUBTOTAL(9,E14:E18)</f>
        <v>7263</v>
      </c>
      <c r="F19" s="13">
        <f>SUBTOTAL(9,F14:F18)</f>
        <v>7116</v>
      </c>
      <c r="G19" s="13"/>
    </row>
    <row r="20" spans="1:7" outlineLevel="1" x14ac:dyDescent="0.6">
      <c r="A20" s="36" t="s">
        <v>222</v>
      </c>
      <c r="B20" s="4"/>
      <c r="C20" s="13"/>
      <c r="D20" s="13"/>
      <c r="E20" s="13"/>
      <c r="F20" s="13"/>
      <c r="G20" s="13">
        <f>SUBTOTAL(4,G14:G18)</f>
        <v>98499800</v>
      </c>
    </row>
    <row r="21" spans="1:7" outlineLevel="3" x14ac:dyDescent="0.6">
      <c r="A21" s="4" t="s">
        <v>141</v>
      </c>
      <c r="B21" s="4" t="s">
        <v>156</v>
      </c>
      <c r="C21" s="13">
        <v>7000</v>
      </c>
      <c r="D21" s="13">
        <v>1571</v>
      </c>
      <c r="E21" s="13">
        <v>1671</v>
      </c>
      <c r="F21" s="13">
        <v>1425</v>
      </c>
      <c r="G21" s="13">
        <f t="shared" ref="G21" si="0">SUM(D21:F21)*C21</f>
        <v>32669000</v>
      </c>
    </row>
    <row r="22" spans="1:7" outlineLevel="2" x14ac:dyDescent="0.6">
      <c r="A22" s="38" t="s">
        <v>224</v>
      </c>
      <c r="B22" s="37"/>
      <c r="C22" s="14"/>
      <c r="D22" s="14">
        <f>SUBTOTAL(9,D21:D21)</f>
        <v>1571</v>
      </c>
      <c r="E22" s="14">
        <f>SUBTOTAL(9,E21:E21)</f>
        <v>1671</v>
      </c>
      <c r="F22" s="14">
        <f>SUBTOTAL(9,F21:F21)</f>
        <v>1425</v>
      </c>
      <c r="G22" s="14"/>
    </row>
    <row r="23" spans="1:7" outlineLevel="1" x14ac:dyDescent="0.6">
      <c r="A23" s="38" t="s">
        <v>220</v>
      </c>
      <c r="B23" s="37"/>
      <c r="C23" s="14"/>
      <c r="D23" s="14"/>
      <c r="E23" s="14"/>
      <c r="F23" s="14"/>
      <c r="G23" s="14">
        <f>SUBTOTAL(4,G21:G21)</f>
        <v>32669000</v>
      </c>
    </row>
    <row r="24" spans="1:7" x14ac:dyDescent="0.6">
      <c r="A24" s="38" t="s">
        <v>227</v>
      </c>
      <c r="B24" s="37"/>
      <c r="C24" s="14"/>
      <c r="D24" s="14">
        <f>SUBTOTAL(9,D4:D21)</f>
        <v>21918</v>
      </c>
      <c r="E24" s="14">
        <f>SUBTOTAL(9,E4:E21)</f>
        <v>21458</v>
      </c>
      <c r="F24" s="14">
        <f>SUBTOTAL(9,F4:F21)</f>
        <v>19742</v>
      </c>
      <c r="G24" s="14"/>
    </row>
    <row r="25" spans="1:7" x14ac:dyDescent="0.6">
      <c r="A25" s="38" t="s">
        <v>223</v>
      </c>
      <c r="B25" s="37"/>
      <c r="C25" s="14"/>
      <c r="D25" s="14"/>
      <c r="E25" s="14"/>
      <c r="F25" s="14"/>
      <c r="G25" s="14">
        <f>SUBTOTAL(4,G4:G21)</f>
        <v>98499800</v>
      </c>
    </row>
  </sheetData>
  <sortState xmlns:xlrd2="http://schemas.microsoft.com/office/spreadsheetml/2017/richdata2" ref="A4:G18">
    <sortCondition descending="1" ref="A4:A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F12" sqref="F12:I14"/>
    </sheetView>
  </sheetViews>
  <sheetFormatPr defaultRowHeight="16.899999999999999" x14ac:dyDescent="0.6"/>
  <sheetData>
    <row r="1" spans="1:9" x14ac:dyDescent="0.6">
      <c r="A1" s="5" t="s">
        <v>122</v>
      </c>
      <c r="F1" s="5" t="s">
        <v>134</v>
      </c>
    </row>
    <row r="2" spans="1:9" x14ac:dyDescent="0.6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6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6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6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6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6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6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6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6">
      <c r="A11" s="5" t="s">
        <v>135</v>
      </c>
      <c r="F11" s="5" t="s">
        <v>136</v>
      </c>
    </row>
    <row r="12" spans="1:9" x14ac:dyDescent="0.6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6">
      <c r="A13" s="4" t="s">
        <v>124</v>
      </c>
      <c r="B13" s="13">
        <v>935</v>
      </c>
      <c r="C13" s="13">
        <v>2855</v>
      </c>
      <c r="D13" s="13">
        <v>2768</v>
      </c>
      <c r="F13" s="4" t="s">
        <v>124</v>
      </c>
      <c r="G13" s="39">
        <v>2736</v>
      </c>
      <c r="H13" s="39">
        <v>8252</v>
      </c>
      <c r="I13" s="39">
        <v>8747</v>
      </c>
    </row>
    <row r="14" spans="1:9" x14ac:dyDescent="0.6">
      <c r="A14" s="4" t="s">
        <v>125</v>
      </c>
      <c r="B14" s="13">
        <v>804</v>
      </c>
      <c r="C14" s="13">
        <v>1864</v>
      </c>
      <c r="D14" s="13">
        <v>2024</v>
      </c>
      <c r="F14" s="4" t="s">
        <v>125</v>
      </c>
      <c r="G14" s="39">
        <v>2421</v>
      </c>
      <c r="H14" s="39">
        <v>5854</v>
      </c>
      <c r="I14" s="39">
        <v>6090</v>
      </c>
    </row>
    <row r="15" spans="1:9" x14ac:dyDescent="0.6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6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6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6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6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I13" sqref="I13"/>
    </sheetView>
  </sheetViews>
  <sheetFormatPr defaultRowHeight="16.899999999999999" x14ac:dyDescent="0.6"/>
  <cols>
    <col min="2" max="7" width="7.0625" customWidth="1"/>
  </cols>
  <sheetData>
    <row r="1" spans="1:8" ht="20.65" x14ac:dyDescent="0.6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6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6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6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6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6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6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6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6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1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topLeftCell="A5" workbookViewId="0">
      <selection activeCell="L18" sqref="K18:L18"/>
    </sheetView>
  </sheetViews>
  <sheetFormatPr defaultRowHeight="16.899999999999999" x14ac:dyDescent="0.6"/>
  <cols>
    <col min="5" max="5" width="9.8125" bestFit="1" customWidth="1"/>
  </cols>
  <sheetData>
    <row r="1" spans="1:5" ht="20.65" x14ac:dyDescent="0.6">
      <c r="A1" s="22" t="s">
        <v>174</v>
      </c>
      <c r="B1" s="22"/>
      <c r="C1" s="22"/>
      <c r="D1" s="22"/>
      <c r="E1" s="22"/>
    </row>
    <row r="3" spans="1:5" x14ac:dyDescent="0.6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6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6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6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6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6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6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mmsj040112@naver.com</cp:lastModifiedBy>
  <dcterms:created xsi:type="dcterms:W3CDTF">2025-02-05T04:40:07Z</dcterms:created>
  <dcterms:modified xsi:type="dcterms:W3CDTF">2026-08-21T04:58:51Z</dcterms:modified>
</cp:coreProperties>
</file>