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\Desktop\"/>
    </mc:Choice>
  </mc:AlternateContent>
  <xr:revisionPtr revIDLastSave="0" documentId="8_{EDF6BB7B-22F8-4B8A-AE26-3A194E4F073B}" xr6:coauthVersionLast="47" xr6:coauthVersionMax="47" xr10:uidLastSave="{00000000-0000-0000-0000-000000000000}"/>
  <bookViews>
    <workbookView xWindow="-108" yWindow="-108" windowWidth="23256" windowHeight="12456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2" i="5"/>
  <c r="D22" i="5"/>
  <c r="F20" i="5"/>
  <c r="E20" i="5"/>
  <c r="D20" i="5"/>
  <c r="F13" i="5"/>
  <c r="E13" i="5"/>
  <c r="D13" i="5"/>
  <c r="F7" i="5"/>
  <c r="E7" i="5"/>
  <c r="E22" i="5" s="1"/>
  <c r="D7" i="5"/>
  <c r="G15" i="5"/>
  <c r="G21" i="5" s="1"/>
  <c r="G4" i="5"/>
  <c r="G8" i="5" s="1"/>
  <c r="G23" i="5" s="1"/>
  <c r="G16" i="5"/>
  <c r="G17" i="5"/>
  <c r="G18" i="5"/>
  <c r="G10" i="5"/>
  <c r="G5" i="5"/>
  <c r="G11" i="5"/>
  <c r="G12" i="5"/>
  <c r="G19" i="5"/>
  <c r="G6" i="5"/>
  <c r="G9" i="5"/>
  <c r="G14" i="5" s="1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<sst xmlns="http://schemas.openxmlformats.org/spreadsheetml/2006/main" count="264" uniqueCount="205">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</sst>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0,00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D3-4D62-86C9-7EC6D34500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854751"/>
        <c:axId val="859854271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85985427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59854751"/>
        <c:crosses val="max"/>
        <c:crossBetween val="between"/>
      </c:valAx>
      <c:catAx>
        <c:axId val="859854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985427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859419C9-D713-43C9-14E0-9BC8746D2D90}"/>
            </a:ext>
          </a:extLst>
        </xdr:cNvPr>
        <xdr:cNvSpPr/>
      </xdr:nvSpPr>
      <xdr:spPr>
        <a:xfrm>
          <a:off x="2293620" y="247650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C23" sqref="C23"/>
    </sheetView>
  </sheetViews>
  <sheetFormatPr defaultRowHeight="17.399999999999999" x14ac:dyDescent="0.4"/>
  <cols>
    <col min="3" max="3" width="10.699218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2"/>
      <c r="D4" s="1"/>
      <c r="E4" s="1"/>
      <c r="F4" s="3"/>
    </row>
    <row r="5" spans="1:6" x14ac:dyDescent="0.4">
      <c r="A5" s="1"/>
      <c r="B5" s="1"/>
      <c r="C5" s="2"/>
      <c r="D5" s="1"/>
      <c r="E5" s="1"/>
      <c r="F5" s="3"/>
    </row>
    <row r="6" spans="1:6" x14ac:dyDescent="0.4">
      <c r="A6" s="1"/>
      <c r="B6" s="1"/>
      <c r="C6" s="2"/>
      <c r="D6" s="1"/>
      <c r="E6" s="1"/>
      <c r="F6" s="3"/>
    </row>
    <row r="7" spans="1:6" x14ac:dyDescent="0.4">
      <c r="A7" s="1"/>
      <c r="B7" s="1"/>
      <c r="C7" s="2"/>
      <c r="D7" s="1"/>
      <c r="E7" s="1"/>
      <c r="F7" s="3"/>
    </row>
    <row r="8" spans="1:6" x14ac:dyDescent="0.4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A3" sqref="A3:F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26" t="s">
        <v>101</v>
      </c>
      <c r="B1" s="26"/>
      <c r="C1" s="26"/>
      <c r="D1" s="26"/>
      <c r="E1" s="26"/>
      <c r="F1" s="26"/>
    </row>
    <row r="2" spans="1:6" ht="18" thickBot="1" x14ac:dyDescent="0.45"/>
    <row r="3" spans="1:6" x14ac:dyDescent="0.4">
      <c r="A3" s="29" t="s">
        <v>102</v>
      </c>
      <c r="B3" s="30" t="s">
        <v>105</v>
      </c>
      <c r="C3" s="30" t="s">
        <v>116</v>
      </c>
      <c r="D3" s="30" t="s">
        <v>115</v>
      </c>
      <c r="E3" s="30" t="s">
        <v>114</v>
      </c>
      <c r="F3" s="31" t="s">
        <v>117</v>
      </c>
    </row>
    <row r="4" spans="1:6" x14ac:dyDescent="0.4">
      <c r="A4" s="32" t="s">
        <v>103</v>
      </c>
      <c r="B4" s="5" t="s">
        <v>108</v>
      </c>
      <c r="C4" s="27">
        <v>1532</v>
      </c>
      <c r="D4" s="28">
        <v>22980</v>
      </c>
      <c r="E4" s="5" t="s">
        <v>118</v>
      </c>
      <c r="F4" s="33">
        <f>_xlfn.RANK.EQ(D4,$D$4:$D$10)</f>
        <v>3</v>
      </c>
    </row>
    <row r="5" spans="1:6" x14ac:dyDescent="0.4">
      <c r="A5" s="32"/>
      <c r="B5" s="5" t="s">
        <v>109</v>
      </c>
      <c r="C5" s="27">
        <v>2415</v>
      </c>
      <c r="D5" s="28">
        <v>39848</v>
      </c>
      <c r="E5" s="5" t="s">
        <v>118</v>
      </c>
      <c r="F5" s="33">
        <f t="shared" ref="F5:F10" si="0">_xlfn.RANK.EQ(D5,$D$4:$D$10)</f>
        <v>1</v>
      </c>
    </row>
    <row r="6" spans="1:6" x14ac:dyDescent="0.4">
      <c r="A6" s="32"/>
      <c r="B6" s="5" t="s">
        <v>106</v>
      </c>
      <c r="C6" s="27">
        <v>1988</v>
      </c>
      <c r="D6" s="28">
        <v>33796</v>
      </c>
      <c r="E6" s="5" t="s">
        <v>118</v>
      </c>
      <c r="F6" s="33">
        <f t="shared" si="0"/>
        <v>2</v>
      </c>
    </row>
    <row r="7" spans="1:6" x14ac:dyDescent="0.4">
      <c r="A7" s="32" t="s">
        <v>104</v>
      </c>
      <c r="B7" s="5" t="s">
        <v>112</v>
      </c>
      <c r="C7" s="27">
        <v>1679</v>
      </c>
      <c r="D7" s="28">
        <v>6044</v>
      </c>
      <c r="E7" s="5" t="s">
        <v>119</v>
      </c>
      <c r="F7" s="33">
        <f t="shared" si="0"/>
        <v>5</v>
      </c>
    </row>
    <row r="8" spans="1:6" x14ac:dyDescent="0.4">
      <c r="A8" s="32"/>
      <c r="B8" s="5" t="s">
        <v>113</v>
      </c>
      <c r="C8" s="27">
        <v>2376</v>
      </c>
      <c r="D8" s="28">
        <v>9029</v>
      </c>
      <c r="E8" s="5" t="s">
        <v>119</v>
      </c>
      <c r="F8" s="33">
        <f t="shared" si="0"/>
        <v>4</v>
      </c>
    </row>
    <row r="9" spans="1:6" x14ac:dyDescent="0.4">
      <c r="A9" s="32" t="s">
        <v>107</v>
      </c>
      <c r="B9" s="5" t="s">
        <v>110</v>
      </c>
      <c r="C9" s="27">
        <v>2571</v>
      </c>
      <c r="D9" s="28">
        <v>5142</v>
      </c>
      <c r="E9" s="5" t="s">
        <v>120</v>
      </c>
      <c r="F9" s="33">
        <f t="shared" si="0"/>
        <v>6</v>
      </c>
    </row>
    <row r="10" spans="1:6" ht="18" thickBot="1" x14ac:dyDescent="0.45">
      <c r="A10" s="34"/>
      <c r="B10" s="35" t="s">
        <v>111</v>
      </c>
      <c r="C10" s="36">
        <v>1864</v>
      </c>
      <c r="D10" s="37">
        <v>4474</v>
      </c>
      <c r="E10" s="35" t="s">
        <v>120</v>
      </c>
      <c r="F10" s="38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topLeftCell="A19" workbookViewId="0">
      <selection activeCell="H34" sqref="H34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7" t="s">
        <v>7</v>
      </c>
      <c r="G1" t="s">
        <v>17</v>
      </c>
      <c r="H1" s="7" t="s">
        <v>52</v>
      </c>
    </row>
    <row r="2" spans="1:10" x14ac:dyDescent="0.4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4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IF(_xlfn.RANK.EQ(I3,$I$3:$I$11,0)&lt;=3,"국가대표",IF(_xlfn.RANK.EQ(I3,$I$3:$I$11,0)&lt;=6,"상비군",""))</f>
        <v>상비군</v>
      </c>
    </row>
    <row r="4" spans="1:10" x14ac:dyDescent="0.4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IF(_xlfn.RANK.EQ(I4,$I$3:$I$11,0)&lt;=3,"국가대표",IF(_xlfn.RANK.EQ(I4,$I$3:$I$11,0)&lt;=6,"상비군",""))</f>
        <v>국가대표</v>
      </c>
    </row>
    <row r="5" spans="1:10" x14ac:dyDescent="0.4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4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4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4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4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4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4">
      <c r="A11" s="19" t="s">
        <v>6</v>
      </c>
      <c r="B11" s="20"/>
      <c r="C11" s="20"/>
      <c r="D11" s="21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4">
      <c r="A12" s="4"/>
    </row>
    <row r="13" spans="1:10" x14ac:dyDescent="0.4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4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4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UPPER(LEFT(H15,3)&amp;"-"&amp;RIGHT(G15,2)&amp;"-"&amp;LEFT(I15,2))</f>
        <v>HIH-20-DA</v>
      </c>
    </row>
    <row r="16" spans="1:10" x14ac:dyDescent="0.4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UPPER(LEFT(H16,3)&amp;"-"&amp;RIGHT(G16,2)&amp;"-"&amp;LEFT(I16,2))</f>
        <v>IDE-24-NA</v>
      </c>
    </row>
    <row r="17" spans="1:10" x14ac:dyDescent="0.4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ANC-19-ST</v>
      </c>
    </row>
    <row r="18" spans="1:10" x14ac:dyDescent="0.4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SNS-22-VI</v>
      </c>
    </row>
    <row r="19" spans="1:10" x14ac:dyDescent="0.4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GOF-21-AL</v>
      </c>
    </row>
    <row r="20" spans="1:10" x14ac:dyDescent="0.4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KES-23-RA</v>
      </c>
    </row>
    <row r="21" spans="1:10" x14ac:dyDescent="0.4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CHA-21-DA</v>
      </c>
    </row>
    <row r="22" spans="1:10" x14ac:dyDescent="0.4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INF-22-GI</v>
      </c>
    </row>
    <row r="23" spans="1:10" x14ac:dyDescent="0.4">
      <c r="A23" s="9" t="s">
        <v>23</v>
      </c>
      <c r="B23" s="6">
        <f>TRUNC(SUMIF($C$15:$C$21,A23,$D$15:$D$21)/SUM($D$15:$D$21)*100)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GKS-20-CO</v>
      </c>
    </row>
    <row r="24" spans="1:10" x14ac:dyDescent="0.4">
      <c r="A24" s="9" t="s">
        <v>24</v>
      </c>
      <c r="B24" s="6">
        <f>TRUNC(SUMIF($C$15:$C$21,A24,$D$15:$D$21)/SUM($D$15:$D$21)*100)</f>
        <v>42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LSH-23-EN</v>
      </c>
    </row>
    <row r="26" spans="1:10" x14ac:dyDescent="0.4">
      <c r="A26" t="s">
        <v>36</v>
      </c>
      <c r="B26" s="7" t="s">
        <v>37</v>
      </c>
    </row>
    <row r="27" spans="1:10" x14ac:dyDescent="0.4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4">
      <c r="A28" s="5" t="s">
        <v>39</v>
      </c>
      <c r="B28" s="5">
        <v>268</v>
      </c>
      <c r="C28" s="5">
        <f>ROUNDDOWN(B28*(1-VLOOKUP(B28,$E$29:$G$33,3,TRUE)),1)</f>
        <v>246.5</v>
      </c>
      <c r="E28" s="22" t="s">
        <v>48</v>
      </c>
      <c r="F28" s="23"/>
      <c r="G28" s="5" t="s">
        <v>49</v>
      </c>
    </row>
    <row r="29" spans="1:10" x14ac:dyDescent="0.4">
      <c r="A29" s="5" t="s">
        <v>40</v>
      </c>
      <c r="B29" s="5">
        <v>135</v>
      </c>
      <c r="C29" s="5">
        <f t="shared" ref="C29:C36" si="3">ROUNDDOWN(B29*(1-VLOOKUP(B29,$E$29:$G$33,3,TRUE)),1)</f>
        <v>128.19999999999999</v>
      </c>
      <c r="E29" s="12">
        <v>0</v>
      </c>
      <c r="F29" s="13">
        <v>100</v>
      </c>
      <c r="G29" s="14">
        <v>0.02</v>
      </c>
    </row>
    <row r="30" spans="1:10" x14ac:dyDescent="0.4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4">
      <c r="A31" s="5" t="s">
        <v>42</v>
      </c>
      <c r="B31" s="5">
        <v>92</v>
      </c>
      <c r="C31" s="5">
        <f t="shared" si="3"/>
        <v>90.1</v>
      </c>
      <c r="E31" s="12">
        <v>200</v>
      </c>
      <c r="F31" s="13">
        <v>300</v>
      </c>
      <c r="G31" s="14">
        <v>0.08</v>
      </c>
    </row>
    <row r="32" spans="1:10" x14ac:dyDescent="0.4">
      <c r="A32" s="5" t="s">
        <v>43</v>
      </c>
      <c r="B32" s="5">
        <v>371</v>
      </c>
      <c r="C32" s="5">
        <f t="shared" si="3"/>
        <v>326.39999999999998</v>
      </c>
      <c r="E32" s="12">
        <v>300</v>
      </c>
      <c r="F32" s="13">
        <v>400</v>
      </c>
      <c r="G32" s="14">
        <v>0.12</v>
      </c>
    </row>
    <row r="33" spans="1:7" x14ac:dyDescent="0.4">
      <c r="A33" s="5" t="s">
        <v>44</v>
      </c>
      <c r="B33" s="5">
        <v>293</v>
      </c>
      <c r="C33" s="5">
        <f t="shared" si="3"/>
        <v>269.5</v>
      </c>
      <c r="E33" s="12">
        <v>400</v>
      </c>
      <c r="F33" s="5"/>
      <c r="G33" s="14">
        <v>0.15</v>
      </c>
    </row>
    <row r="34" spans="1:7" x14ac:dyDescent="0.4">
      <c r="A34" s="5" t="s">
        <v>45</v>
      </c>
      <c r="B34" s="5">
        <v>409</v>
      </c>
      <c r="C34" s="5">
        <f t="shared" si="3"/>
        <v>347.6</v>
      </c>
    </row>
    <row r="35" spans="1:7" x14ac:dyDescent="0.4">
      <c r="A35" s="5" t="s">
        <v>46</v>
      </c>
      <c r="B35" s="5">
        <v>323</v>
      </c>
      <c r="C35" s="5">
        <f t="shared" si="3"/>
        <v>284.2</v>
      </c>
    </row>
    <row r="36" spans="1:7" x14ac:dyDescent="0.4">
      <c r="A36" s="5" t="s">
        <v>47</v>
      </c>
      <c r="B36" s="5">
        <v>256</v>
      </c>
      <c r="C36" s="5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9" workbookViewId="0">
      <selection activeCell="A3" sqref="A3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5" t="s">
        <v>137</v>
      </c>
      <c r="B1" s="25"/>
      <c r="C1" s="25"/>
      <c r="D1" s="25"/>
      <c r="E1" s="25"/>
      <c r="F1" s="25"/>
      <c r="G1" s="25"/>
    </row>
    <row r="3" spans="1:7" x14ac:dyDescent="0.4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4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4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4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4">
      <c r="A7" s="39" t="s">
        <v>199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4">
      <c r="A8" s="39" t="s">
        <v>195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4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4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4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4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4">
      <c r="A13" s="39" t="s">
        <v>200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4">
      <c r="A14" s="39" t="s">
        <v>196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4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4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4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4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4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4">
      <c r="A20" s="40" t="s">
        <v>201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4">
      <c r="A21" s="40" t="s">
        <v>197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4">
      <c r="A22" s="40" t="s">
        <v>202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4">
      <c r="A23" s="40" t="s">
        <v>198</v>
      </c>
      <c r="B23" s="16"/>
      <c r="C23" s="17"/>
      <c r="D23" s="17"/>
      <c r="E23" s="17"/>
      <c r="F23" s="17"/>
      <c r="G23" s="17">
        <f>SUBTOTAL(4,G4:G19)</f>
        <v>98499800</v>
      </c>
    </row>
  </sheetData>
  <sortState xmlns:xlrd2="http://schemas.microsoft.com/office/spreadsheetml/2017/richdata2" ref="A4:G19">
    <sortCondition descending="1" ref="A3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F12" sqref="F12:I14"/>
    </sheetView>
  </sheetViews>
  <sheetFormatPr defaultRowHeight="17.399999999999999" x14ac:dyDescent="0.4"/>
  <sheetData>
    <row r="1" spans="1:9" x14ac:dyDescent="0.4">
      <c r="A1" s="7" t="s">
        <v>122</v>
      </c>
      <c r="F1" s="7" t="s">
        <v>134</v>
      </c>
    </row>
    <row r="2" spans="1:9" x14ac:dyDescent="0.4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4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4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4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4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4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4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4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4">
      <c r="A11" s="7" t="s">
        <v>135</v>
      </c>
      <c r="F11" s="7" t="s">
        <v>136</v>
      </c>
    </row>
    <row r="12" spans="1:9" x14ac:dyDescent="0.4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4">
      <c r="A13" s="5" t="s">
        <v>124</v>
      </c>
      <c r="B13" s="15">
        <v>935</v>
      </c>
      <c r="C13" s="15">
        <v>2855</v>
      </c>
      <c r="D13" s="15">
        <v>2768</v>
      </c>
      <c r="F13" s="5" t="s">
        <v>203</v>
      </c>
      <c r="G13" s="41">
        <v>8283</v>
      </c>
      <c r="H13" s="41">
        <v>19699</v>
      </c>
      <c r="I13" s="41">
        <v>22999</v>
      </c>
    </row>
    <row r="14" spans="1:9" x14ac:dyDescent="0.4">
      <c r="A14" s="5" t="s">
        <v>125</v>
      </c>
      <c r="B14" s="15">
        <v>804</v>
      </c>
      <c r="C14" s="15">
        <v>1864</v>
      </c>
      <c r="D14" s="15">
        <v>2024</v>
      </c>
      <c r="F14" s="5" t="s">
        <v>204</v>
      </c>
      <c r="G14" s="41">
        <v>10159</v>
      </c>
      <c r="H14" s="41">
        <v>21450</v>
      </c>
      <c r="I14" s="41">
        <v>23531</v>
      </c>
    </row>
    <row r="15" spans="1:9" x14ac:dyDescent="0.4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4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4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4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4">
      <c r="A19" s="5" t="s">
        <v>130</v>
      </c>
      <c r="B19" s="15">
        <v>1027</v>
      </c>
      <c r="C19" s="15">
        <v>1308</v>
      </c>
      <c r="D19" s="15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4" sqref="I14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5" t="s">
        <v>162</v>
      </c>
      <c r="B1" s="25"/>
      <c r="C1" s="25"/>
      <c r="D1" s="25"/>
      <c r="E1" s="25"/>
      <c r="F1" s="25"/>
      <c r="G1" s="25"/>
      <c r="H1" s="25"/>
    </row>
    <row r="3" spans="1:8" x14ac:dyDescent="0.4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4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4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4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4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4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4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4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opLeftCell="A3" workbookViewId="0">
      <selection activeCell="J12" sqref="J12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5" t="s">
        <v>174</v>
      </c>
      <c r="B1" s="25"/>
      <c r="C1" s="25"/>
      <c r="D1" s="25"/>
      <c r="E1" s="25"/>
    </row>
    <row r="3" spans="1:5" x14ac:dyDescent="0.4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4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4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4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4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4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4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hj</cp:lastModifiedBy>
  <dcterms:created xsi:type="dcterms:W3CDTF">2025-02-05T04:40:07Z</dcterms:created>
  <dcterms:modified xsi:type="dcterms:W3CDTF">2026-04-10T13:12:40Z</dcterms:modified>
</cp:coreProperties>
</file>