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agd\Downloads\Compressed\2026_컴활2급_실기_총정리(20251015)\2026컴활2급실기_총정리\기출\"/>
    </mc:Choice>
  </mc:AlternateContent>
  <xr:revisionPtr revIDLastSave="0" documentId="13_ncr:1_{1DD27BC1-7B64-474C-9692-DD79E6D89659}" xr6:coauthVersionLast="47" xr6:coauthVersionMax="47" xr10:uidLastSave="{00000000-0000-0000-0000-000000000000}"/>
  <bookViews>
    <workbookView xWindow="-110" yWindow="-110" windowWidth="38620" windowHeight="21100" activeTab="3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s="1"/>
  <c r="G8" i="5" l="1"/>
  <c r="G23" i="5" s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<sst xmlns="http://schemas.openxmlformats.org/spreadsheetml/2006/main" count="288" uniqueCount="228">
  <si>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</si>
  <si>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</si>
  <si>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</si>
  <si>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</si>
  <si>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</si>
  <si>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</si>
  <si>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</si>
  <si>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</si>
  <si>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</si>
  <si>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</si>
  <si>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</si>
  <si>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</si>
  <si>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</si>
  <si>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</si>
  <si>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</si>
  <si>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</si>
  <si>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</si>
  <si>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</si>
  <si>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</si>
  <si>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</si>
  <si>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</si>
  <si>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</si>
  <si>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</si>
  <si>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</si>
  <si>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</si>
  <si>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</si>
  <si>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</si>
  <si>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</si>
  <si>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</si>
  <si>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</si>
  <si>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</si>
  <si>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</si>
  <si>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</si>
  <si>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</si>
  <si>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</si>
  <si>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</si>
  <si>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</si>
  <si>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</si>
  <si>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</si>
  <si>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</si>
  <si>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</si>
  <si>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</si>
  <si>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</si>
  <si>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</si>
  <si>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</si>
  <si>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</si>
  <si>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</si>
  <si>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</si>
  <si>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</si>
  <si>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</si>
  <si>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</si>
  <si>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</si>
  <si>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</si>
  <si>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</si>
  <si>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</si>
  <si>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</si>
  <si>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</si>
  <si>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</si>
  <si>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</si>
  <si>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</si>
  <si>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</si>
  <si>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</si>
  <si>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</si>
  <si>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</si>
  <si>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</si>
  <si>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</si>
  <si>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</si>
  <si>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</si>
  <si>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</si>
  <si>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</si>
  <si>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</si>
  <si>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</si>
  <si>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</si>
  <si>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</si>
  <si>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</si>
  <si>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</si>
  <si>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</si>
  <si>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</si>
  <si>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</si>
  <si>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</si>
  <si>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</si>
  <si>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</si>
  <si>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</si>
  <si>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</si>
  <si>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</si>
  <si>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</si>
  <si>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</si>
  <si>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</si>
  <si>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</si>
  <si>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</si>
  <si>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</si>
  <si>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</si>
  <si>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</si>
  <si>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</si>
  <si>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</si>
  <si>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</si>
  <si>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</si>
  <si>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</si>
  <si>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</si>
  <si>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</si>
  <si>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</si>
  <si>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</si>
  <si>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</si>
  <si>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</si>
  <si>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</si>
  <si>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</si>
  <si>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</si>
  <si>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</si>
  <si>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</si>
  <si>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</si>
  <si>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</si>
  <si>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</si>
  <si>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</si>
  <si>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</si>
  <si>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</si>
  <si>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</si>
  <si>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</si>
  <si>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</si>
  <si>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</si>
  <si>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</si>
  <si>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</si>
  <si>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</si>
  <si>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</si>
  <si>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</si>
  <si>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</si>
  <si>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</si>
  <si>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</si>
  <si>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</si>
  <si>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</si>
  <si>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</si>
  <si>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</si>
  <si>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</si>
  <si>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</si>
  <si>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</si>
  <si>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</si>
  <si>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</si>
  <si>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</si>
  <si>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</si>
  <si>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</si>
  <si>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</si>
  <si>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</si>
  <si>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</si>
  <si>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</si>
  <si>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</si>
  <si>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</si>
  <si>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</si>
  <si>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</si>
  <si>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</si>
  <si>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</si>
  <si>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</si>
  <si>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</si>
  <si>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</si>
  <si>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</si>
  <si>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</si>
  <si>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</si>
  <si>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</si>
  <si>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</si>
  <si>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</si>
  <si>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</si>
  <si>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</si>
  <si>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</si>
  <si>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</si>
  <si>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</si>
  <si>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</si>
  <si>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</si>
  <si>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</si>
  <si>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</si>
  <si>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</si>
  <si>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</si>
  <si>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</si>
  <si>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</si>
  <si>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</si>
  <si>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</si>
  <si>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</si>
  <si>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</si>
  <si>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</si>
  <si>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</si>
  <si>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</si>
  <si>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</si>
  <si>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</si>
  <si>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</si>
  <si>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</si>
  <si>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</si>
  <si>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</si>
  <si>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실적총액</t>
    <phoneticPr fontId="1" type="noConversion"/>
  </si>
  <si>
    <t>목표</t>
    <phoneticPr fontId="1" type="noConversion"/>
  </si>
  <si>
    <t>사원명</t>
    <phoneticPr fontId="1" type="noConversion"/>
  </si>
  <si>
    <t>실적</t>
    <phoneticPr fontId="1" type="noConversion"/>
  </si>
  <si>
    <t>예약코드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</si>
  <si>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</si>
  <si>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</si>
  <si>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</si>
  <si>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</si>
  <si>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</si>
  <si>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예약자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</si>
  <si>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</si>
  <si>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</si>
  <si>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</si>
  <si>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</si>
  <si>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</si>
  <si>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예약일자</t>
    <phoneticPr fontId="1" type="noConversion"/>
  </si>
  <si>
    <t>지역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</si>
  <si>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</si>
  <si>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</si>
  <si>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</si>
  <si>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</si>
  <si>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</si>
  <si>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숙박인원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</si>
  <si>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</si>
  <si>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</si>
  <si>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</si>
  <si>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</si>
  <si>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요금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</si>
  <si>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</si>
  <si>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</si>
  <si>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</si>
  <si>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</si>
  <si>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</si>
  <si>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</si>
  <si>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</si>
  <si>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주방 최대</t>
  </si>
  <si>
    <t>세탁 최대</t>
  </si>
  <si>
    <t>청소 최대</t>
  </si>
  <si>
    <t>전체 최대값</t>
  </si>
  <si>
    <t>주방 요약</t>
  </si>
  <si>
    <t>세탁 요약</t>
  </si>
  <si>
    <t>청소 요약</t>
  </si>
  <si>
    <t>총합계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</si>
</sst>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1" formatCode="#,##0&quot;천원&quot;"/>
  </numFmts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Continuous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>
      <alignment vertical="center"/>
    </xf>
    <xf numFmtId="181" fontId="0" fillId="0" borderId="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1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실적총액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CE3-435B-8F44-7C6079365E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차트작업!$A$4:$B$9</c:f>
              <c:multiLvlStrCache>
                <c:ptCount val="6"/>
                <c:lvl>
                  <c:pt idx="0">
                    <c:v>영업1팀</c:v>
                  </c:pt>
                  <c:pt idx="1">
                    <c:v>영업2팀</c:v>
                  </c:pt>
                  <c:pt idx="2">
                    <c:v>영업1팀</c:v>
                  </c:pt>
                  <c:pt idx="3">
                    <c:v>영업2팀</c:v>
                  </c:pt>
                  <c:pt idx="4">
                    <c:v>영업2팀</c:v>
                  </c:pt>
                  <c:pt idx="5">
                    <c:v>영업1팀</c:v>
                  </c:pt>
                </c:lvl>
                <c:lvl>
                  <c:pt idx="0">
                    <c:v>김선길</c:v>
                  </c:pt>
                  <c:pt idx="1">
                    <c:v>강하늘</c:v>
                  </c:pt>
                  <c:pt idx="2">
                    <c:v>유해인</c:v>
                  </c:pt>
                  <c:pt idx="3">
                    <c:v>문지성</c:v>
                  </c:pt>
                  <c:pt idx="4">
                    <c:v>최시아</c:v>
                  </c:pt>
                  <c:pt idx="5">
                    <c:v>홍선수</c:v>
                  </c:pt>
                </c:lvl>
              </c:multiLvlStrCache>
            </c:multiLvl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E3-435B-8F44-7C6079365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16079"/>
        <c:axId val="44622319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44622319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616079"/>
        <c:crosses val="max"/>
        <c:crossBetween val="between"/>
      </c:valAx>
      <c:catAx>
        <c:axId val="446160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462231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단추 1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0</xdr:colOff>
      <xdr:row>11</xdr:row>
      <xdr:rowOff>0</xdr:rowOff>
    </xdr:from>
    <xdr:to>
      <xdr:col>6</xdr:col>
      <xdr:colOff>0</xdr:colOff>
      <xdr:row>13</xdr:row>
      <xdr:rowOff>0</xdr:rowOff>
    </xdr:to>
    <xdr:sp macro="[0]!테두리" textlink="">
      <xdr:nvSpPr>
        <xdr:cNvPr id="3" name="사각형: 빗면 2">
          <a:extLst>
            <a:ext uri="{FF2B5EF4-FFF2-40B4-BE49-F238E27FC236}">
              <a16:creationId xmlns:a16="http://schemas.microsoft.com/office/drawing/2014/main" id="{8189AA91-3A60-C242-7CB8-17868F89384E}"/>
            </a:ext>
          </a:extLst>
        </xdr:cNvPr>
        <xdr:cNvSpPr/>
      </xdr:nvSpPr>
      <xdr:spPr>
        <a:xfrm>
          <a:off x="2279650" y="2425700"/>
          <a:ext cx="1079500" cy="4318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  <a:endParaRPr lang="en-US" altLang="ko-KR" sz="1100"/>
        </a:p>
        <a:p>
          <a:pPr algn="l"/>
          <a:endParaRPr lang="ko-KR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8" sqref="F8"/>
    </sheetView>
  </sheetViews>
  <sheetFormatPr defaultRowHeight="17" x14ac:dyDescent="0.45"/>
  <cols>
    <col min="3" max="3" width="10.75" bestFit="1" customWidth="1"/>
    <col min="4" max="4" width="11.08203125" bestFit="1" customWidth="1"/>
    <col min="6" max="6" width="9.08203125" bestFit="1" customWidth="1"/>
  </cols>
  <sheetData>
    <row r="1" spans="1:6" x14ac:dyDescent="0.45">
      <c r="A1" t="s">
        <v>0</v>
      </c>
    </row>
    <row r="3" spans="1:6" x14ac:dyDescent="0.45">
      <c r="A3" s="1" t="s">
        <v>188</v>
      </c>
      <c r="B3" s="1" t="s">
        <v>194</v>
      </c>
      <c r="C3" s="1" t="s">
        <v>200</v>
      </c>
      <c r="D3" s="1" t="s">
        <v>201</v>
      </c>
      <c r="E3" s="1" t="s">
        <v>207</v>
      </c>
      <c r="F3" s="1" t="s">
        <v>212</v>
      </c>
    </row>
    <row r="4" spans="1:6" x14ac:dyDescent="0.45">
      <c r="A4" s="1" t="s">
        <v>189</v>
      </c>
      <c r="B4" s="1" t="s">
        <v>195</v>
      </c>
      <c r="C4" s="2">
        <v>45354</v>
      </c>
      <c r="D4" s="1" t="s">
        <v>202</v>
      </c>
      <c r="E4" s="1" t="s">
        <v>208</v>
      </c>
      <c r="F4" s="3">
        <v>240000</v>
      </c>
    </row>
    <row r="5" spans="1:6" x14ac:dyDescent="0.45">
      <c r="A5" s="1" t="s">
        <v>190</v>
      </c>
      <c r="B5" s="1" t="s">
        <v>196</v>
      </c>
      <c r="C5" s="2">
        <v>45359</v>
      </c>
      <c r="D5" s="1" t="s">
        <v>203</v>
      </c>
      <c r="E5" s="1" t="s">
        <v>209</v>
      </c>
      <c r="F5" s="3">
        <v>150000</v>
      </c>
    </row>
    <row r="6" spans="1:6" x14ac:dyDescent="0.45">
      <c r="A6" s="1" t="s">
        <v>191</v>
      </c>
      <c r="B6" s="1" t="s">
        <v>197</v>
      </c>
      <c r="C6" s="2">
        <v>45362</v>
      </c>
      <c r="D6" s="1" t="s">
        <v>204</v>
      </c>
      <c r="E6" s="1" t="s">
        <v>210</v>
      </c>
      <c r="F6" s="3">
        <v>180000</v>
      </c>
    </row>
    <row r="7" spans="1:6" x14ac:dyDescent="0.45">
      <c r="A7" s="1" t="s">
        <v>192</v>
      </c>
      <c r="B7" s="1" t="s">
        <v>198</v>
      </c>
      <c r="C7" s="2">
        <v>45366</v>
      </c>
      <c r="D7" s="1" t="s">
        <v>205</v>
      </c>
      <c r="E7" s="1" t="s">
        <v>211</v>
      </c>
      <c r="F7" s="3">
        <v>300000</v>
      </c>
    </row>
    <row r="8" spans="1:6" x14ac:dyDescent="0.45">
      <c r="A8" s="1" t="s">
        <v>193</v>
      </c>
      <c r="B8" s="1" t="s">
        <v>199</v>
      </c>
      <c r="C8" s="2">
        <v>45373</v>
      </c>
      <c r="D8" s="1" t="s">
        <v>206</v>
      </c>
      <c r="E8" s="1" t="s">
        <v>209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G8" sqref="G8"/>
    </sheetView>
  </sheetViews>
  <sheetFormatPr defaultRowHeight="17" x14ac:dyDescent="0.45"/>
  <cols>
    <col min="1" max="1" width="10.4140625" bestFit="1" customWidth="1"/>
    <col min="2" max="2" width="12.33203125" bestFit="1" customWidth="1"/>
    <col min="4" max="4" width="10.25" bestFit="1" customWidth="1"/>
  </cols>
  <sheetData>
    <row r="1" spans="1:6" ht="21" x14ac:dyDescent="0.45">
      <c r="A1" s="23" t="s">
        <v>101</v>
      </c>
      <c r="B1" s="23"/>
      <c r="C1" s="23"/>
      <c r="D1" s="23"/>
      <c r="E1" s="23"/>
      <c r="F1" s="23"/>
    </row>
    <row r="2" spans="1:6" ht="17.5" thickBot="1" x14ac:dyDescent="0.5"/>
    <row r="3" spans="1:6" x14ac:dyDescent="0.45">
      <c r="A3" s="24" t="s">
        <v>102</v>
      </c>
      <c r="B3" s="25" t="s">
        <v>105</v>
      </c>
      <c r="C3" s="25" t="s">
        <v>116</v>
      </c>
      <c r="D3" s="25" t="s">
        <v>115</v>
      </c>
      <c r="E3" s="25" t="s">
        <v>114</v>
      </c>
      <c r="F3" s="26" t="s">
        <v>117</v>
      </c>
    </row>
    <row r="4" spans="1:6" x14ac:dyDescent="0.45">
      <c r="A4" s="27" t="s">
        <v>103</v>
      </c>
      <c r="B4" s="28" t="s">
        <v>108</v>
      </c>
      <c r="C4" s="29">
        <v>1532</v>
      </c>
      <c r="D4" s="30">
        <v>22980</v>
      </c>
      <c r="E4" s="28" t="s">
        <v>118</v>
      </c>
      <c r="F4" s="31">
        <f>_xlfn.RANK.EQ(D4,$D$4:$D$10)</f>
        <v>3</v>
      </c>
    </row>
    <row r="5" spans="1:6" x14ac:dyDescent="0.45">
      <c r="A5" s="27"/>
      <c r="B5" s="28" t="s">
        <v>109</v>
      </c>
      <c r="C5" s="29">
        <v>2415</v>
      </c>
      <c r="D5" s="30">
        <v>39848</v>
      </c>
      <c r="E5" s="28" t="s">
        <v>118</v>
      </c>
      <c r="F5" s="31">
        <f t="shared" ref="F5:F10" si="0">_xlfn.RANK.EQ(D5,$D$4:$D$10)</f>
        <v>1</v>
      </c>
    </row>
    <row r="6" spans="1:6" x14ac:dyDescent="0.45">
      <c r="A6" s="27"/>
      <c r="B6" s="28" t="s">
        <v>106</v>
      </c>
      <c r="C6" s="29">
        <v>1988</v>
      </c>
      <c r="D6" s="30">
        <v>33796</v>
      </c>
      <c r="E6" s="28" t="s">
        <v>118</v>
      </c>
      <c r="F6" s="31">
        <f t="shared" si="0"/>
        <v>2</v>
      </c>
    </row>
    <row r="7" spans="1:6" x14ac:dyDescent="0.45">
      <c r="A7" s="27" t="s">
        <v>104</v>
      </c>
      <c r="B7" s="28" t="s">
        <v>112</v>
      </c>
      <c r="C7" s="29">
        <v>1679</v>
      </c>
      <c r="D7" s="30">
        <v>6044</v>
      </c>
      <c r="E7" s="28" t="s">
        <v>119</v>
      </c>
      <c r="F7" s="31">
        <f t="shared" si="0"/>
        <v>5</v>
      </c>
    </row>
    <row r="8" spans="1:6" x14ac:dyDescent="0.45">
      <c r="A8" s="27"/>
      <c r="B8" s="28" t="s">
        <v>113</v>
      </c>
      <c r="C8" s="29">
        <v>2376</v>
      </c>
      <c r="D8" s="30">
        <v>9029</v>
      </c>
      <c r="E8" s="28" t="s">
        <v>119</v>
      </c>
      <c r="F8" s="31">
        <f t="shared" si="0"/>
        <v>4</v>
      </c>
    </row>
    <row r="9" spans="1:6" x14ac:dyDescent="0.45">
      <c r="A9" s="27" t="s">
        <v>107</v>
      </c>
      <c r="B9" s="28" t="s">
        <v>110</v>
      </c>
      <c r="C9" s="29">
        <v>2571</v>
      </c>
      <c r="D9" s="30">
        <v>5142</v>
      </c>
      <c r="E9" s="28" t="s">
        <v>120</v>
      </c>
      <c r="F9" s="31">
        <f t="shared" si="0"/>
        <v>6</v>
      </c>
    </row>
    <row r="10" spans="1:6" ht="17.5" thickBot="1" x14ac:dyDescent="0.5">
      <c r="A10" s="32"/>
      <c r="B10" s="33" t="s">
        <v>111</v>
      </c>
      <c r="C10" s="34">
        <v>1864</v>
      </c>
      <c r="D10" s="35">
        <v>4474</v>
      </c>
      <c r="E10" s="33" t="s">
        <v>120</v>
      </c>
      <c r="F10" s="36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B3" sqref="B3:B13"/>
    </sheetView>
  </sheetViews>
  <sheetFormatPr defaultRowHeight="17" x14ac:dyDescent="0.45"/>
  <cols>
    <col min="1" max="1" width="3.58203125" customWidth="1"/>
  </cols>
  <sheetData>
    <row r="1" spans="2:8" x14ac:dyDescent="0.45">
      <c r="B1" t="s">
        <v>121</v>
      </c>
    </row>
    <row r="3" spans="2:8" x14ac:dyDescent="0.45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45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45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45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45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45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45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45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45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45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45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abSelected="1" workbookViewId="0">
      <selection activeCell="I34" sqref="I34"/>
    </sheetView>
  </sheetViews>
  <sheetFormatPr defaultRowHeight="17" x14ac:dyDescent="0.45"/>
  <cols>
    <col min="1" max="1" width="10.4140625" bestFit="1" customWidth="1"/>
    <col min="8" max="8" width="8.6640625" customWidth="1"/>
    <col min="10" max="10" width="10.4140625" bestFit="1" customWidth="1"/>
  </cols>
  <sheetData>
    <row r="1" spans="1:10" x14ac:dyDescent="0.45">
      <c r="A1" t="s">
        <v>1</v>
      </c>
      <c r="B1" s="5" t="s">
        <v>7</v>
      </c>
      <c r="G1" t="s">
        <v>17</v>
      </c>
      <c r="H1" s="5" t="s">
        <v>52</v>
      </c>
    </row>
    <row r="2" spans="1:10" x14ac:dyDescent="0.45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45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IF(_xlfn.RANK.EQ(I3,$I$3:$I$11,0)&lt;=3,"국가대표", IF(_xlfn.RANK.EQ(I3,$I$3:$I$11,0)&lt;=6, "상비군", " "))</f>
        <v>상비군</v>
      </c>
    </row>
    <row r="4" spans="1:10" x14ac:dyDescent="0.45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IF(_xlfn.RANK.EQ(I4,$I$3:$I$11,0)&lt;=3,"국가대표", IF(_xlfn.RANK.EQ(I4,$I$3:$I$11,0)&lt;=6, "상비군", " "))</f>
        <v>국가대표</v>
      </c>
    </row>
    <row r="5" spans="1:10" x14ac:dyDescent="0.45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 xml:space="preserve"> </v>
      </c>
    </row>
    <row r="6" spans="1:10" x14ac:dyDescent="0.45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45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45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 xml:space="preserve"> </v>
      </c>
    </row>
    <row r="9" spans="1:10" x14ac:dyDescent="0.45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45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45">
      <c r="A11" s="16" t="s">
        <v>6</v>
      </c>
      <c r="B11" s="17"/>
      <c r="C11" s="17"/>
      <c r="D11" s="18"/>
      <c r="E11" s="4">
        <f>INT(_xlfn.MODE.SNGL(C3:C10))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 xml:space="preserve"> </v>
      </c>
    </row>
    <row r="13" spans="1:10" x14ac:dyDescent="0.45">
      <c r="A13" t="s">
        <v>18</v>
      </c>
      <c r="B13" s="5" t="s">
        <v>183</v>
      </c>
      <c r="F13" t="s">
        <v>35</v>
      </c>
      <c r="G13" s="5" t="s">
        <v>65</v>
      </c>
    </row>
    <row r="14" spans="1:10" x14ac:dyDescent="0.45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45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UPPER(LEFT(H15,3))&amp;"-"&amp;RIGHT(G15,2)&amp;"-"&amp;UPPER(LEFT(I15,2))</f>
        <v>HIH-20-DA</v>
      </c>
    </row>
    <row r="16" spans="1:10" x14ac:dyDescent="0.45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UPPER(LEFT(H16,3))&amp;"-"&amp;RIGHT(G16,2)&amp;"-"&amp;UPPER(LEFT(I16,2))</f>
        <v>IDE-24-NA</v>
      </c>
    </row>
    <row r="17" spans="1:10" x14ac:dyDescent="0.45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45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45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45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45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45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45">
      <c r="A23" s="7" t="s">
        <v>23</v>
      </c>
      <c r="B23" s="4">
        <f>TRUNC(SUMIF(C15:C21,"카드", D15:D21)/SUM(D15:D21) *100, 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45">
      <c r="A24" s="7" t="s">
        <v>24</v>
      </c>
      <c r="B24" s="4">
        <f>TRUNC(SUMIF(C15:C21,"현금", D15:D21)/SUM(D15:D21) *100, 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45">
      <c r="A26" t="s">
        <v>36</v>
      </c>
      <c r="B26" s="5" t="s">
        <v>37</v>
      </c>
    </row>
    <row r="27" spans="1:10" x14ac:dyDescent="0.45">
      <c r="A27" s="4" t="s">
        <v>38</v>
      </c>
      <c r="B27" s="4" t="s">
        <v>48</v>
      </c>
      <c r="C27" s="7" t="s">
        <v>50</v>
      </c>
      <c r="E27" s="21" t="s">
        <v>51</v>
      </c>
      <c r="F27" s="21"/>
      <c r="G27" s="21"/>
    </row>
    <row r="28" spans="1:10" x14ac:dyDescent="0.45">
      <c r="A28" s="4" t="s">
        <v>39</v>
      </c>
      <c r="B28" s="4">
        <v>268</v>
      </c>
      <c r="C28" s="4">
        <f>ROUNDDOWN(B28*(1-VLOOKUP(B28,$E$28:$G$33,3,TRUE)),1)</f>
        <v>246.5</v>
      </c>
      <c r="E28" s="19" t="s">
        <v>48</v>
      </c>
      <c r="F28" s="20"/>
      <c r="G28" s="4" t="s">
        <v>49</v>
      </c>
    </row>
    <row r="29" spans="1:10" x14ac:dyDescent="0.45">
      <c r="A29" s="4" t="s">
        <v>40</v>
      </c>
      <c r="B29" s="4">
        <v>135</v>
      </c>
      <c r="C29" s="4">
        <f t="shared" ref="C29:C36" si="3">ROUNDDOWN(B29*(1-VLOOKUP(B29,$E$28:$G$33,3,TRUE)),1)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45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45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45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45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45">
      <c r="A34" s="4" t="s">
        <v>45</v>
      </c>
      <c r="B34" s="4">
        <v>409</v>
      </c>
      <c r="C34" s="4">
        <f t="shared" si="3"/>
        <v>347.6</v>
      </c>
    </row>
    <row r="35" spans="1:7" x14ac:dyDescent="0.45">
      <c r="A35" s="4" t="s">
        <v>46</v>
      </c>
      <c r="B35" s="4">
        <v>323</v>
      </c>
      <c r="C35" s="4">
        <f t="shared" si="3"/>
        <v>284.2</v>
      </c>
    </row>
    <row r="36" spans="1:7" x14ac:dyDescent="0.45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G15" sqref="A3:G23"/>
    </sheetView>
  </sheetViews>
  <sheetFormatPr defaultRowHeight="17" outlineLevelRow="3" x14ac:dyDescent="0.45"/>
  <cols>
    <col min="2" max="2" width="10.4140625" bestFit="1" customWidth="1"/>
    <col min="7" max="7" width="11.6640625" bestFit="1" customWidth="1"/>
  </cols>
  <sheetData>
    <row r="1" spans="1:7" ht="21" x14ac:dyDescent="0.45">
      <c r="A1" s="22" t="s">
        <v>137</v>
      </c>
      <c r="B1" s="22"/>
      <c r="C1" s="22"/>
      <c r="D1" s="22"/>
      <c r="E1" s="22"/>
      <c r="F1" s="22"/>
      <c r="G1" s="22"/>
    </row>
    <row r="3" spans="1:7" x14ac:dyDescent="0.45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45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45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45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45">
      <c r="A7" s="37" t="s">
        <v>226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45">
      <c r="A8" s="37" t="s">
        <v>222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45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45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45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45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45">
      <c r="A13" s="37" t="s">
        <v>224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45">
      <c r="A14" s="37" t="s">
        <v>220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45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45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45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45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45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45">
      <c r="A20" s="38" t="s">
        <v>225</v>
      </c>
      <c r="B20" s="28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45">
      <c r="A21" s="38" t="s">
        <v>221</v>
      </c>
      <c r="B21" s="28"/>
      <c r="C21" s="14"/>
      <c r="D21" s="14"/>
      <c r="E21" s="14"/>
      <c r="F21" s="14"/>
      <c r="G21" s="14">
        <f>SUBTOTAL(4,G15:G19)</f>
        <v>98499800</v>
      </c>
    </row>
    <row r="22" spans="1:7" x14ac:dyDescent="0.45">
      <c r="A22" s="38" t="s">
        <v>227</v>
      </c>
      <c r="B22" s="28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45">
      <c r="A23" s="38" t="s">
        <v>223</v>
      </c>
      <c r="B23" s="28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F12" sqref="F12"/>
    </sheetView>
  </sheetViews>
  <sheetFormatPr defaultRowHeight="17" x14ac:dyDescent="0.45"/>
  <sheetData>
    <row r="1" spans="1:9" x14ac:dyDescent="0.45">
      <c r="A1" s="5" t="s">
        <v>122</v>
      </c>
      <c r="F1" s="5" t="s">
        <v>134</v>
      </c>
    </row>
    <row r="2" spans="1:9" x14ac:dyDescent="0.45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45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45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45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45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45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45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45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45">
      <c r="A11" s="5" t="s">
        <v>135</v>
      </c>
      <c r="F11" s="5" t="s">
        <v>136</v>
      </c>
    </row>
    <row r="12" spans="1:9" x14ac:dyDescent="0.45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45">
      <c r="A13" s="4" t="s">
        <v>124</v>
      </c>
      <c r="B13" s="13">
        <v>935</v>
      </c>
      <c r="C13" s="13">
        <v>2855</v>
      </c>
      <c r="D13" s="13">
        <v>2768</v>
      </c>
      <c r="F13" s="4"/>
      <c r="G13" s="4"/>
      <c r="H13" s="4"/>
      <c r="I13" s="4"/>
    </row>
    <row r="14" spans="1:9" x14ac:dyDescent="0.45">
      <c r="A14" s="4" t="s">
        <v>125</v>
      </c>
      <c r="B14" s="13">
        <v>804</v>
      </c>
      <c r="C14" s="13">
        <v>1864</v>
      </c>
      <c r="D14" s="13">
        <v>2024</v>
      </c>
      <c r="F14" s="4"/>
      <c r="G14" s="4"/>
      <c r="H14" s="4"/>
      <c r="I14" s="4"/>
    </row>
    <row r="15" spans="1:9" x14ac:dyDescent="0.45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45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45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45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45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6" sheet="분석작업-2"/>
      <dataRef ref="F2:I6" sheet="분석작업-2"/>
      <dataRef ref="A12:D16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I16" sqref="I16"/>
    </sheetView>
  </sheetViews>
  <sheetFormatPr defaultRowHeight="17" x14ac:dyDescent="0.45"/>
  <cols>
    <col min="2" max="7" width="7.08203125" customWidth="1"/>
  </cols>
  <sheetData>
    <row r="1" spans="1:8" ht="21" x14ac:dyDescent="0.45">
      <c r="A1" s="22" t="s">
        <v>162</v>
      </c>
      <c r="B1" s="22"/>
      <c r="C1" s="22"/>
      <c r="D1" s="22"/>
      <c r="E1" s="22"/>
      <c r="F1" s="22"/>
      <c r="G1" s="22"/>
      <c r="H1" s="22"/>
    </row>
    <row r="3" spans="1:8" x14ac:dyDescent="0.45">
      <c r="A3" s="4" t="s">
        <v>166</v>
      </c>
      <c r="B3" s="4" t="s">
        <v>163</v>
      </c>
      <c r="C3" s="4" t="s">
        <v>164</v>
      </c>
      <c r="D3" s="4" t="s">
        <v>165</v>
      </c>
      <c r="E3" s="4" t="s">
        <v>160</v>
      </c>
      <c r="F3" s="4" t="s">
        <v>145</v>
      </c>
      <c r="G3" s="4" t="s">
        <v>146</v>
      </c>
      <c r="H3" s="4" t="s">
        <v>161</v>
      </c>
    </row>
    <row r="4" spans="1:8" x14ac:dyDescent="0.45">
      <c r="A4" s="4" t="s">
        <v>167</v>
      </c>
      <c r="B4" s="13">
        <v>1500</v>
      </c>
      <c r="C4" s="13">
        <v>1750</v>
      </c>
      <c r="D4" s="13">
        <v>1800</v>
      </c>
      <c r="E4" s="13">
        <v>1600</v>
      </c>
      <c r="F4" s="13">
        <v>1500</v>
      </c>
      <c r="G4" s="13">
        <v>1650</v>
      </c>
      <c r="H4" s="13">
        <f>SUM(B4:G4)</f>
        <v>9800</v>
      </c>
    </row>
    <row r="5" spans="1:8" x14ac:dyDescent="0.45">
      <c r="A5" s="4" t="s">
        <v>168</v>
      </c>
      <c r="B5" s="13">
        <v>2200</v>
      </c>
      <c r="C5" s="13">
        <v>2250</v>
      </c>
      <c r="D5" s="13">
        <v>2400</v>
      </c>
      <c r="E5" s="13">
        <v>2000</v>
      </c>
      <c r="F5" s="13">
        <v>2100</v>
      </c>
      <c r="G5" s="13">
        <v>2200</v>
      </c>
      <c r="H5" s="13">
        <f t="shared" ref="H5:H10" si="0">SUM(B5:G5)</f>
        <v>13150</v>
      </c>
    </row>
    <row r="6" spans="1:8" x14ac:dyDescent="0.45">
      <c r="A6" s="4" t="s">
        <v>169</v>
      </c>
      <c r="B6" s="13">
        <v>3000</v>
      </c>
      <c r="C6" s="13">
        <v>2750</v>
      </c>
      <c r="D6" s="13">
        <v>2900</v>
      </c>
      <c r="E6" s="13">
        <v>2850</v>
      </c>
      <c r="F6" s="13">
        <v>3000</v>
      </c>
      <c r="G6" s="13">
        <v>3100</v>
      </c>
      <c r="H6" s="13">
        <f t="shared" si="0"/>
        <v>17600</v>
      </c>
    </row>
    <row r="7" spans="1:8" x14ac:dyDescent="0.45">
      <c r="A7" s="4" t="s">
        <v>170</v>
      </c>
      <c r="B7" s="13">
        <v>2400</v>
      </c>
      <c r="C7" s="13">
        <v>2450</v>
      </c>
      <c r="D7" s="13">
        <v>2450</v>
      </c>
      <c r="E7" s="13">
        <v>2500</v>
      </c>
      <c r="F7" s="13">
        <v>2500</v>
      </c>
      <c r="G7" s="13">
        <v>2600</v>
      </c>
      <c r="H7" s="13">
        <f t="shared" si="0"/>
        <v>14900</v>
      </c>
    </row>
    <row r="8" spans="1:8" x14ac:dyDescent="0.45">
      <c r="A8" s="4" t="s">
        <v>171</v>
      </c>
      <c r="B8" s="13">
        <v>2800</v>
      </c>
      <c r="C8" s="13">
        <v>2900</v>
      </c>
      <c r="D8" s="13">
        <v>3000</v>
      </c>
      <c r="E8" s="13">
        <v>2800</v>
      </c>
      <c r="F8" s="13">
        <v>2750</v>
      </c>
      <c r="G8" s="13">
        <v>2900</v>
      </c>
      <c r="H8" s="13">
        <f t="shared" si="0"/>
        <v>17150</v>
      </c>
    </row>
    <row r="9" spans="1:8" x14ac:dyDescent="0.45">
      <c r="A9" s="4" t="s">
        <v>172</v>
      </c>
      <c r="B9" s="13">
        <v>1900</v>
      </c>
      <c r="C9" s="13">
        <v>2000</v>
      </c>
      <c r="D9" s="13">
        <v>2050</v>
      </c>
      <c r="E9" s="13">
        <v>2100</v>
      </c>
      <c r="F9" s="13">
        <v>2200</v>
      </c>
      <c r="G9" s="13">
        <v>2300</v>
      </c>
      <c r="H9" s="13">
        <f t="shared" si="0"/>
        <v>12550</v>
      </c>
    </row>
    <row r="10" spans="1:8" x14ac:dyDescent="0.45">
      <c r="A10" s="4" t="s">
        <v>173</v>
      </c>
      <c r="B10" s="13">
        <v>1800</v>
      </c>
      <c r="C10" s="13">
        <v>1750</v>
      </c>
      <c r="D10" s="13">
        <v>1600</v>
      </c>
      <c r="E10" s="13">
        <v>1500</v>
      </c>
      <c r="F10" s="13">
        <v>1800</v>
      </c>
      <c r="G10" s="13">
        <v>1900</v>
      </c>
      <c r="H10" s="13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0</xdr:colOff>
                    <xdr:row>11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workbookViewId="0">
      <selection activeCell="K12" sqref="K12"/>
    </sheetView>
  </sheetViews>
  <sheetFormatPr defaultRowHeight="17" x14ac:dyDescent="0.45"/>
  <cols>
    <col min="5" max="5" width="9.83203125" bestFit="1" customWidth="1"/>
  </cols>
  <sheetData>
    <row r="1" spans="1:5" ht="21" x14ac:dyDescent="0.45">
      <c r="A1" s="22" t="s">
        <v>174</v>
      </c>
      <c r="B1" s="22"/>
      <c r="C1" s="22"/>
      <c r="D1" s="22"/>
      <c r="E1" s="22"/>
    </row>
    <row r="3" spans="1:5" x14ac:dyDescent="0.45">
      <c r="A3" s="4" t="s">
        <v>186</v>
      </c>
      <c r="B3" s="4" t="s">
        <v>175</v>
      </c>
      <c r="C3" s="4" t="s">
        <v>185</v>
      </c>
      <c r="D3" s="4" t="s">
        <v>187</v>
      </c>
      <c r="E3" s="4" t="s">
        <v>184</v>
      </c>
    </row>
    <row r="4" spans="1:5" x14ac:dyDescent="0.45">
      <c r="A4" s="4" t="s">
        <v>178</v>
      </c>
      <c r="B4" s="4" t="s">
        <v>176</v>
      </c>
      <c r="C4" s="15">
        <v>5100</v>
      </c>
      <c r="D4" s="15">
        <v>5300</v>
      </c>
      <c r="E4" s="15">
        <v>795000</v>
      </c>
    </row>
    <row r="5" spans="1:5" x14ac:dyDescent="0.45">
      <c r="A5" s="4" t="s">
        <v>179</v>
      </c>
      <c r="B5" s="4" t="s">
        <v>177</v>
      </c>
      <c r="C5" s="15">
        <v>5500</v>
      </c>
      <c r="D5" s="15">
        <v>5250</v>
      </c>
      <c r="E5" s="15">
        <v>788000</v>
      </c>
    </row>
    <row r="6" spans="1:5" x14ac:dyDescent="0.45">
      <c r="A6" s="4" t="s">
        <v>180</v>
      </c>
      <c r="B6" s="4" t="s">
        <v>176</v>
      </c>
      <c r="C6" s="15">
        <v>4300</v>
      </c>
      <c r="D6" s="15">
        <v>4200</v>
      </c>
      <c r="E6" s="15">
        <v>630000</v>
      </c>
    </row>
    <row r="7" spans="1:5" x14ac:dyDescent="0.45">
      <c r="A7" s="4" t="s">
        <v>181</v>
      </c>
      <c r="B7" s="4" t="s">
        <v>177</v>
      </c>
      <c r="C7" s="15">
        <v>4700</v>
      </c>
      <c r="D7" s="15">
        <v>5100</v>
      </c>
      <c r="E7" s="15">
        <v>765000</v>
      </c>
    </row>
    <row r="8" spans="1:5" x14ac:dyDescent="0.45">
      <c r="A8" s="4" t="s">
        <v>11</v>
      </c>
      <c r="B8" s="4" t="s">
        <v>177</v>
      </c>
      <c r="C8" s="15">
        <v>5100</v>
      </c>
      <c r="D8" s="15">
        <v>5650</v>
      </c>
      <c r="E8" s="15">
        <v>848000</v>
      </c>
    </row>
    <row r="9" spans="1:5" x14ac:dyDescent="0.45">
      <c r="A9" s="4" t="s">
        <v>182</v>
      </c>
      <c r="B9" s="4" t="s">
        <v>176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홍성민</cp:lastModifiedBy>
  <dcterms:created xsi:type="dcterms:W3CDTF">2025-02-05T04:40:07Z</dcterms:created>
  <dcterms:modified xsi:type="dcterms:W3CDTF">2026-01-12T13:35:46Z</dcterms:modified>
</cp:coreProperties>
</file>